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55" windowHeight="7680" tabRatio="961" activeTab="2"/>
  </bookViews>
  <sheets>
    <sheet name="Бизнес сеть" sheetId="1" r:id="rId1"/>
    <sheet name="Бизнес общение" sheetId="2" r:id="rId2"/>
    <sheet name="Бизнес онлайн" sheetId="3" r:id="rId3"/>
  </sheets>
  <definedNames>
    <definedName name="_xlnm.Print_Area" localSheetId="1">'Бизнес общение'!$A$1:$E$73</definedName>
    <definedName name="_xlnm.Print_Area" localSheetId="2">'Бизнес онлайн'!$A$1:$E$81</definedName>
    <definedName name="_xlnm.Print_Area" localSheetId="0">'Бизнес сеть'!$A$1:$E$78</definedName>
  </definedNames>
  <calcPr fullCalcOnLoad="1"/>
</workbook>
</file>

<file path=xl/sharedStrings.xml><?xml version="1.0" encoding="utf-8"?>
<sst xmlns="http://schemas.openxmlformats.org/spreadsheetml/2006/main" count="304" uniqueCount="118">
  <si>
    <r>
      <t xml:space="preserve">ОАО "Мобильные Телесистемы" филиал в Республике Северная Осетия-Алания  </t>
    </r>
    <r>
      <rPr>
        <b/>
        <sz val="18"/>
        <rFont val="Arial"/>
        <family val="2"/>
      </rPr>
      <t xml:space="preserve">
</t>
    </r>
    <r>
      <rPr>
        <b/>
        <sz val="36"/>
        <rFont val="Arial"/>
        <family val="2"/>
      </rPr>
      <t>Салон-магазин "Горьковский", г. Владикавказ, ул. Горького, 11 
Контактный центр 0990, 8-8672-900-990
WWW.ALANIA.MTS.RU</t>
    </r>
  </si>
  <si>
    <t xml:space="preserve">Исходящие вызовы на телефоны абонентов МТС Республики Северная Осетия-Алания                                                                          </t>
  </si>
  <si>
    <t>0,00</t>
  </si>
  <si>
    <t>0,90 / 0,00 / 0,00</t>
  </si>
  <si>
    <t>5,00 / 0,00</t>
  </si>
  <si>
    <t>1,05</t>
  </si>
  <si>
    <t>1,95</t>
  </si>
  <si>
    <t>5,25</t>
  </si>
  <si>
    <t>5,00</t>
  </si>
  <si>
    <t>8,25</t>
  </si>
  <si>
    <t>3,30</t>
  </si>
  <si>
    <t>1,20</t>
  </si>
  <si>
    <t>•  Тариф действителен с 28 октября 2009 г. на территории Республики Северная Осетия-Алания</t>
  </si>
  <si>
    <t>20,00 / 0,00 / 0,00 / 0,00</t>
  </si>
  <si>
    <t>0,00 / 0,00</t>
  </si>
  <si>
    <r>
      <t>Бизнес сеть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городской и федеральный номер / авансовый и кредитный метод расчетов</t>
    </r>
  </si>
  <si>
    <t xml:space="preserve">Исходящие вызовы на телефоны абонентов МТС Республики Северная Осетия-Алания, оформленные на один контракт                                                                                                                                            </t>
  </si>
  <si>
    <t xml:space="preserve">Исходящие вызовы на телефоны абонентов других операторов сотовой связи Республики Северная Осетия-Алания   </t>
  </si>
  <si>
    <t>Исходящие вызовы на телефоны операторов фиксированной связи Республики Северная Осетия-Алания</t>
  </si>
  <si>
    <t>Исходящие вызовы на телефоны ГТС, телефоны прочих операторов фиксированной и подвижной связи Республики Северная Осетия-Алания, мобильные телефоны абонентов МТС, исходящие вызовы на 0885 оплачиваются посекундно. Порог соединения для всех вызовов составляет 3 сек.
Вызовы на федеральные номера абонентов других операторов подвижной связи тарифицируются по направлению региона. Переадресованные вызовы тарифицируются в соответствии с направлением, что соответствуют стоимости исходящего вызова (в соответствии с тарифным планом) на номер, куда установлена переадресация.</t>
  </si>
  <si>
    <t>ОАО "Мобильные Телесистемы" филиал в Республике Северная Осетия-Алания  
Салон-магазин "Горьковский", г. Владикавказ, ул. Горького, 11 
Контактный центр 0990, 8-8672-900-990
WWW.ALANIA.MTS.RU</t>
  </si>
  <si>
    <t>единая стоимость всех местных вызовов, 
скидки после 100 минут в месяц</t>
  </si>
  <si>
    <t>до 100 минут в месяц</t>
  </si>
  <si>
    <t>от 101 минуты в месяц</t>
  </si>
  <si>
    <t>0,80</t>
  </si>
  <si>
    <t>3,00</t>
  </si>
  <si>
    <t>75,00</t>
  </si>
  <si>
    <t>10,00</t>
  </si>
  <si>
    <t>49,00</t>
  </si>
  <si>
    <t>70,00</t>
  </si>
  <si>
    <r>
      <t>Бизнес общение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городской и федеральный номер / авансовый и кредитный метод расчетов</t>
    </r>
  </si>
  <si>
    <t xml:space="preserve"> Исходящие вызовы  
- на телефоны абонентов МТС Республики Северная Осетия-Алания, оформленные на один контракт,
- на телефоны абонентов МТС Республики Северная Осетия-Алания,
- на телефоны на телефоны абонентов других операторов сотовой связи Республики Северная Осетия-Алания,             
-на телефоны операторов фиксированной связи Республики Северная Осетия-Алания</t>
  </si>
  <si>
    <t>Родные страны - исходящие вызовы на телефоны абонентов Группы компаний МТС оплачиваются по льготной стоимости,  как  звонки по направлению "Россия". Без услуги "Родные страны" вызовы на телефоны абонентов Группы компаний МТС в других странах оплачиваются  по направлению. Операторы Группы компаний МТС: СП UMC (Украина), ООО UZDUNROBITA (Узбекистан), СООО «Мобильные ТелеСистемы» (Беларусь), BCTI (Туркменистан), К-Телеком (Армения), Sistema Shyam TeleServices (Индия).</t>
  </si>
  <si>
    <t>Обслуживание по тарифному плану "Бизнес общение" предоставляется абонентам юридическим лицам, ИП и участникам программы "Свой круг" - физическим лицам. В случае несоответствую указанному условию, МТС вправе изменить текущий тарифный план на любой другой, уведомив об этом абонента за 10 дней с сохранением авансового метода взаиморасчётов.</t>
  </si>
  <si>
    <t>Исходящие вызовы на телефоны ГТС, телефоны прочих операторов фиксированной и подвижной связи Республики Северная Осетия-Алания, мобильные телефоны абонентов МТС, исходящие вызовы на 0885 длительностью менее 1 минуты округляются до 1 минуты, свыше 1 минуты оплачиваются посекундно. Порог соединения для всех вызовов составляет 3 сек.
Вызовы на федеральные номера абонентов других операторов подвижной связи тарифицируются по направлению региона. Переадресованные вызовы тарифицируются в соответствии с направлением, что соответствуют стоимости исходящего вызова (в соответствии с тарифным планом) на номер, куда установлена переадресация.</t>
  </si>
  <si>
    <t>единая стоимость всех местных вызовов,
низкая стоимость GPRS-Internet трафика</t>
  </si>
  <si>
    <t>Плата за подключение</t>
  </si>
  <si>
    <t>450,00</t>
  </si>
  <si>
    <t>270,00</t>
  </si>
  <si>
    <t>1,90</t>
  </si>
  <si>
    <t>0,75</t>
  </si>
  <si>
    <r>
      <t>Бизнес онлайн</t>
    </r>
    <r>
      <rPr>
        <b/>
        <sz val="42"/>
        <rFont val="Arial"/>
        <family val="2"/>
      </rPr>
      <t xml:space="preserve">
</t>
    </r>
    <r>
      <rPr>
        <b/>
        <sz val="22"/>
        <rFont val="Arial"/>
        <family val="2"/>
      </rPr>
      <t>городской и федеральный номер / авансовый и кредитный метод расчетов</t>
    </r>
  </si>
  <si>
    <r>
      <t>Абонентская плата за пакет "Бизнес онлайн- 100"</t>
    </r>
    <r>
      <rPr>
        <b/>
        <vertAlign val="superscript"/>
        <sz val="30"/>
        <rFont val="Arial"/>
        <family val="2"/>
      </rPr>
      <t>1</t>
    </r>
  </si>
  <si>
    <r>
      <t>Плата за подключение пакета "Бизнес онлайн- 100"</t>
    </r>
    <r>
      <rPr>
        <b/>
        <vertAlign val="superscript"/>
        <sz val="30"/>
        <rFont val="Arial"/>
        <family val="2"/>
      </rPr>
      <t>1</t>
    </r>
  </si>
  <si>
    <r>
      <t>Мобильные номера - с</t>
    </r>
    <r>
      <rPr>
        <sz val="28"/>
        <rFont val="Arial"/>
        <family val="2"/>
      </rPr>
      <t>кидка 50% на исходящие вызовы на все мобильные телефоны "домашнего" региона</t>
    </r>
    <r>
      <rPr>
        <vertAlign val="superscript"/>
        <sz val="28"/>
        <rFont val="Arial"/>
        <family val="2"/>
      </rPr>
      <t>7</t>
    </r>
  </si>
  <si>
    <r>
      <t>Плата за 1 Мбайт переданной/полученной информации GPRS-Интернет сверх пакета</t>
    </r>
    <r>
      <rPr>
        <b/>
        <sz val="28"/>
        <rFont val="Arial"/>
        <family val="2"/>
      </rPr>
      <t xml:space="preserve"> 100 </t>
    </r>
    <r>
      <rPr>
        <sz val="28"/>
        <rFont val="Arial"/>
        <family val="2"/>
      </rPr>
      <t>Мб</t>
    </r>
  </si>
  <si>
    <t>Обслуживание по тарифному плану "Бизнес онлайн" предоставляется абонентам юридическим лицам, ИП и участникам программы "Свой круг" - физическим лицам. В случае несоответствую указанному условию, МТС вправе изменить текущий тарифный план на открытый для подключения и перехода тарифный план "МТС Коннект-2", уведомив об этом абонента за 10 дней с сохранением авансового метода взаиморасчётов.</t>
  </si>
  <si>
    <t>Исходящие вызовы на телефоны ГТС, телефоны прочих операторов фиксированной и подвижной связи Республики Северная Осетия-Алания, мобильные телефоны абонентов МТС, исходящие вызовы на 0885 оплачиваются поминутно. Порог соединения для всех вызовов составляет 3 сек.
Вызовы на федеральные номера абонентов других операторов подвижной связи тарифицируются по направлению региона. Переадресованные вызовы тарифицируются в соответствии с направлением, что соответствуют стоимости исходящего вызова (в соответствии с тарифным планом) на номер, куда установлена переадресация.</t>
  </si>
  <si>
    <t>Интервал тарификации при соединениях по каналам передачи данных GPRS-Интернет 1 Кбайт, GPRS-WAP — 1 Кбайт. 1 Кбайт = 1024 байт, 1 Мбайт = 1024 Кбайт. Нетарифицируемый объем переданных или полученных данных: GPRS-Интернет — 0 Кбайт, GPRS-WAP — 0 Кбайт. Переданная и полученная информация тарифицируется раздельно по каждому направлению в пределах одной сессии. 
Указанная стоимость GPRS-трафика применяется, если при использовании информационно-развлекательных ресурсов не указана иная стоимость GPRS-трафика.</t>
  </si>
  <si>
    <r>
      <t>1</t>
    </r>
    <r>
      <rPr>
        <sz val="26"/>
        <rFont val="Arial"/>
        <family val="2"/>
      </rPr>
      <t xml:space="preserve"> При первичном подключении на ТП "Бизнес онлайн"  производится автоматическое подключение пакета "Бизнес онлайн -100", включающего 100 Мб GPRS-интернет трафика. GPRS-Интернет трафик предоставляется в полном объеме, при этом оплачивается только стоимость подключения данного пакета. Первое списание абонентской платы за пакет "Бизнес онлайн-100" произойдет 2-го числа следующего месяца.
Пакет GPRS-Интернет трафика предоставляется абоненту первого числа каждого месяца, при этом происходит автоматическое обнуление пакета, предоставленного ранее. Абонентская плата за пакеты GPRS-Интернет трафика списывается второго числа каждого календарного месяца в полном объеме, независимо от количества средств на счете. В случае если на момент списания номер заблокирован, плата будет списана в момент выхода из блокировки за текущий месяц, в котором произошла отмена блокировки. За полный календарный месяц, в котором абонент фактически находился в блокировке, в связи с отсутствием денежных средств на лицевом счете, абонентская плата не взимается</t>
    </r>
  </si>
  <si>
    <r>
      <t>7</t>
    </r>
    <r>
      <rPr>
        <sz val="26"/>
        <rFont val="Arial"/>
        <family val="2"/>
      </rPr>
      <t xml:space="preserve"> Указана стоимость вызовов с учетом скидки 20%, предоставляемой в рамах кампании "Годовой контракт"</t>
    </r>
  </si>
  <si>
    <r>
      <t>1</t>
    </r>
    <r>
      <rPr>
        <sz val="26"/>
        <rFont val="Arial"/>
        <family val="2"/>
      </rPr>
      <t xml:space="preserve"> Абонентская плата на данном тарифе - 0.00 руб.</t>
    </r>
  </si>
  <si>
    <r>
      <t>2</t>
    </r>
    <r>
      <rPr>
        <sz val="26"/>
        <rFont val="Arial"/>
        <family val="2"/>
      </rPr>
      <t xml:space="preserve"> Скидка предоставлена в рамках условий кампании «Годовой контракт». Условием получения скидки является обязательство со стороны Абонента непрерывно пользоваться услугами связи на корпоративном тарифе в течение 1 года (размер скидки 15%) или 2-х лет (размер скидки 20%) с даты начала предоставления скидки. По истечении срока участия в кампании, предоставление скидки автоматически пролонгируется на такой же срок.</t>
    </r>
  </si>
  <si>
    <r>
      <t>с учетом скидки 20%</t>
    </r>
    <r>
      <rPr>
        <b/>
        <vertAlign val="superscript"/>
        <sz val="24"/>
        <rFont val="Arial"/>
        <family val="2"/>
      </rPr>
      <t>2</t>
    </r>
  </si>
  <si>
    <r>
      <t>Льготные звонки в Москву</t>
    </r>
    <r>
      <rPr>
        <sz val="28"/>
        <rFont val="Arial"/>
        <family val="2"/>
      </rPr>
      <t xml:space="preserve"> - скидка 30% на вызовы абонентам операторов сотовой (кроме абонентов МТС) и фиксированной связи Москвы и Московской области.</t>
    </r>
  </si>
  <si>
    <r>
      <t>Городские номера - с</t>
    </r>
    <r>
      <rPr>
        <sz val="28"/>
        <rFont val="Arial"/>
        <family val="2"/>
      </rPr>
      <t>кидка 50% на исходящие вызовы на телефоны операторов фиксированной связи "домашнего" региона</t>
    </r>
    <r>
      <rPr>
        <vertAlign val="superscript"/>
        <sz val="28"/>
        <rFont val="Arial"/>
        <family val="2"/>
      </rPr>
      <t>7</t>
    </r>
  </si>
  <si>
    <r>
      <t>Мобильные номера - с</t>
    </r>
    <r>
      <rPr>
        <sz val="28"/>
        <rFont val="Arial"/>
        <family val="2"/>
      </rPr>
      <t>кидка 50% на исходящие вызовы на все мобильные телефоны "домашнего" региона</t>
    </r>
    <r>
      <rPr>
        <vertAlign val="superscript"/>
        <sz val="28"/>
        <rFont val="Arial"/>
        <family val="2"/>
      </rPr>
      <t xml:space="preserve">7 </t>
    </r>
  </si>
  <si>
    <t>Стоимость минуты вызова</t>
  </si>
  <si>
    <t>29,00</t>
  </si>
  <si>
    <t>30,00</t>
  </si>
  <si>
    <t>Обслуживание по тарифному плану "Бизнес сеть" предоставляется абонентам юридическим лицам, ИП и участникам программы "Свой круг" - физическим лицам. В случае несоответствую указанному условию, МТС вправе изменить текущий тарифный план на открытый для подключения и перехода тарифный план "Супер ноль", уведомив об этом абонента за 10 дней с сохранением авансового метода взаиморасчётов.</t>
  </si>
  <si>
    <t>15,00</t>
  </si>
  <si>
    <t>150,00</t>
  </si>
  <si>
    <t>Минимальный первоначальный авансовый платеж</t>
  </si>
  <si>
    <t>Стоимость входящих вызовов</t>
  </si>
  <si>
    <t>Стоимость исходящих вызовов (за минуту)</t>
  </si>
  <si>
    <t>Исходящие вызовы на мобильные телефоны абонентов МТС других регионов России</t>
  </si>
  <si>
    <t xml:space="preserve">Стоимость исходящих вызовов с оптимизирующими услугами </t>
  </si>
  <si>
    <t>Плата за подключение услуги</t>
  </si>
  <si>
    <t>Абонентская плата в мес.</t>
  </si>
  <si>
    <t>за минуту</t>
  </si>
  <si>
    <t>Россия</t>
  </si>
  <si>
    <t>Страны СНГ</t>
  </si>
  <si>
    <t>Европейские страны</t>
  </si>
  <si>
    <t>Остальные страны</t>
  </si>
  <si>
    <t>Детализация счета</t>
  </si>
  <si>
    <t>Детализированный отчет по балансу на бумажном носителе / по электронной почте / по факсу в пределах регионального центра (не более одного раза в сутки), за сутки</t>
  </si>
  <si>
    <t>Детализированный счет на бумажном носителе / по электронной почте, в месяц</t>
  </si>
  <si>
    <t>Доставка счета (курьером / заказной почтой / по факсу / по электронной почте), в месяц</t>
  </si>
  <si>
    <r>
      <t xml:space="preserve">SMS / MMS / GPRS </t>
    </r>
    <r>
      <rPr>
        <b/>
        <vertAlign val="superscript"/>
        <sz val="28"/>
        <rFont val="Arial"/>
        <family val="2"/>
      </rPr>
      <t>4</t>
    </r>
  </si>
  <si>
    <t>с 08.01 до 00.00</t>
  </si>
  <si>
    <t>с 00.01 до 08.00</t>
  </si>
  <si>
    <t xml:space="preserve">Входящие SMS / MMS-сообщения (за сообщение) </t>
  </si>
  <si>
    <t>Исходящие SMS на телефоны абонентов МТС всех регионов России, на телефоны абонентов других сотовых операторов "домашнего" региона (за сообщение)</t>
  </si>
  <si>
    <t>Исходящие SMS на телефоны абонентов других сотовых операторов России, кроме операторов "домашнего" региона (за сообщение)</t>
  </si>
  <si>
    <t>Исходящее SMS на телефоны международных операторов (за сообщение)</t>
  </si>
  <si>
    <t>Плата за 1 Мбайт переданной/полученной информации GPRS-Интернет</t>
  </si>
  <si>
    <t>Плата за 10 Кбайт переданной/полученной информации GPRS-WAP</t>
  </si>
  <si>
    <t>Услуги, предоставляемые бесплатно</t>
  </si>
  <si>
    <t>В стартовый комплект / Минимальный первоначальный авансовый платеж включены</t>
  </si>
  <si>
    <t>•  Все цены указаны в рублях с учетом налогов</t>
  </si>
  <si>
    <t>•  Продолжение см. на обороте</t>
  </si>
  <si>
    <t>Исходя из технических особенностей работы сети, а также в целях обеспечения Абонентов дополнительным механизмом контроля над расходами, ОАО «МТС» вправе устанавливать максимальную продолжительность одного соединения.</t>
  </si>
  <si>
    <r>
      <t xml:space="preserve">Плата за подключение / Абонентская плата </t>
    </r>
    <r>
      <rPr>
        <b/>
        <vertAlign val="superscript"/>
        <sz val="30"/>
        <color indexed="10"/>
        <rFont val="Arial"/>
        <family val="2"/>
      </rPr>
      <t>1</t>
    </r>
  </si>
  <si>
    <r>
      <t xml:space="preserve">Прямой номер </t>
    </r>
    <r>
      <rPr>
        <sz val="30"/>
        <rFont val="Arial"/>
        <family val="2"/>
      </rPr>
      <t>(в месяц)</t>
    </r>
  </si>
  <si>
    <r>
      <t>с учетом скидки 15%</t>
    </r>
    <r>
      <rPr>
        <b/>
        <vertAlign val="superscript"/>
        <sz val="24"/>
        <rFont val="Arial"/>
        <family val="2"/>
      </rPr>
      <t>2</t>
    </r>
  </si>
  <si>
    <r>
      <t>без учета скидки 15%</t>
    </r>
    <r>
      <rPr>
        <b/>
        <vertAlign val="superscript"/>
        <sz val="24"/>
        <rFont val="Arial"/>
        <family val="2"/>
      </rPr>
      <t>2</t>
    </r>
  </si>
  <si>
    <r>
      <t>Эксклюзивная сеть - с</t>
    </r>
    <r>
      <rPr>
        <sz val="28"/>
        <rFont val="Arial"/>
        <family val="2"/>
      </rPr>
      <t>кидка 100% на исходящие вызовы абонентам МТС "домашнего" региона, оформленные на один контракт.</t>
    </r>
  </si>
  <si>
    <r>
      <t>Территория МТС</t>
    </r>
    <r>
      <rPr>
        <sz val="28"/>
        <rFont val="Arial"/>
        <family val="2"/>
      </rPr>
      <t xml:space="preserve"> - неограниченные вызовы абонентам МТС "домашнего" региона и 100 минут вызовов абонентам МТС других регионов России</t>
    </r>
  </si>
  <si>
    <r>
      <t>Льготный межгород по Югу России</t>
    </r>
    <r>
      <rPr>
        <sz val="28"/>
        <rFont val="Arial"/>
        <family val="2"/>
      </rPr>
      <t xml:space="preserve"> - скидка 50% на вызовы абонентам операторов сотовой (кроме абонентов МТС) и фиксированной связи Макро-региона "Юг".</t>
    </r>
  </si>
  <si>
    <r>
      <t>Родные города</t>
    </r>
    <r>
      <rPr>
        <sz val="28"/>
        <rFont val="Arial"/>
        <family val="2"/>
      </rPr>
      <t xml:space="preserve"> - скидка 50% на исходящие вызовы абонентам МТС других регионов России</t>
    </r>
  </si>
  <si>
    <r>
      <t xml:space="preserve">Стоимость междугородных и международных вызовов </t>
    </r>
    <r>
      <rPr>
        <b/>
        <vertAlign val="superscript"/>
        <sz val="30"/>
        <rFont val="Arial"/>
        <family val="2"/>
      </rPr>
      <t>3</t>
    </r>
  </si>
  <si>
    <r>
      <t xml:space="preserve">Исходящие MMS-сообщения </t>
    </r>
    <r>
      <rPr>
        <sz val="28"/>
        <rFont val="Arial"/>
        <family val="2"/>
      </rPr>
      <t>(за сообщение)</t>
    </r>
  </si>
  <si>
    <r>
      <t>3</t>
    </r>
    <r>
      <rPr>
        <sz val="26"/>
        <rFont val="Arial"/>
        <family val="2"/>
      </rPr>
      <t xml:space="preserve"> </t>
    </r>
    <r>
      <rPr>
        <sz val="26"/>
        <rFont val="Arial"/>
        <family val="2"/>
      </rPr>
      <t>Продолжительность междугородного / международного звонка округляется поминутно в большую сторону, порог соединения составляет 3 сек.</t>
    </r>
  </si>
  <si>
    <r>
      <t>5</t>
    </r>
    <r>
      <rPr>
        <sz val="26"/>
        <rFont val="Arial"/>
        <family val="2"/>
      </rPr>
      <t xml:space="preserve"> Гарантируется определение только мобильных телефонов МТС на территории "домашнего" региона.</t>
    </r>
  </si>
  <si>
    <r>
      <t xml:space="preserve">Международный и национальный роуминг, Международный доступ, Переадресация вызова (время разговора оплачивается), Режим ожидания/удержания вызова, Определитель номера, Служба коротких сообщений (SMS), GPRS (трафик оплачивается по тарифу), Мобильный помощник, Интернет помощник, Закрытая группа пользователей </t>
    </r>
    <r>
      <rPr>
        <vertAlign val="superscript"/>
        <sz val="28"/>
        <rFont val="Arial"/>
        <family val="2"/>
      </rPr>
      <t>6</t>
    </r>
  </si>
  <si>
    <r>
      <t>Абонентская плата, Обязательная плата за трафик, Мобильный Помощник, Интернет – помощник, Переадресация вызова, Конференц-связь, Ожидание / удержание вызова, Определитель номера</t>
    </r>
    <r>
      <rPr>
        <vertAlign val="superscript"/>
        <sz val="28"/>
        <rFont val="Arial"/>
        <family val="2"/>
      </rPr>
      <t>5</t>
    </r>
    <r>
      <rPr>
        <sz val="28"/>
        <rFont val="Arial"/>
        <family val="2"/>
      </rPr>
      <t>, Мобильный офис, GPRS, Служба коротких сообщений (SMS), Параметры SMS (русский язык), "Вам звонили!", МТС-ИНФО, Запрос баланса через USSD, Автоинформирование о балансе через SMS, Доступ в 3G сеть</t>
    </r>
  </si>
  <si>
    <t>Интервал тарификации при соединениях по каналам передачи данных GPRS-Интернет 10 Кбайт, GPRS-WAP — 1 Кбайт. 1 Кбайт = 1024 байт, 1 Мбайт = 1024 Кбайт. Нетарифицируемый объем переданных или полученных данных: GPRS-Интернет — 0 Кбайт, GPRS-WAP — 0 Кбайт. Переданная и полученная информация тарифицируется раздельно по каждому направлению в пределах одной сессии. 
Указанная стоимость GPRS-трафика применяется, если при использовании информационно-развлекательных ресурсов не указана иная стоимость GPRS-трафика.</t>
  </si>
  <si>
    <t>Для абонентов, использующих кредитный метод расчетов: непоступление на лицевой счет Абонента в течение 60 дней после приостановления оказания Услуг связи ОАО «МТС» денежных средств в сумме, достаточной для возобновления предоставления услуг, будет означать односторонний отказ абонента от исполнения договора об оказании услуг связи ОАО «МТС».
Для абонентов, использующих авансовый метод расчетов: если баланс абонента становится равным или ниже нуля (но не ниже минус 100 руб.), то в течение последующих 61 дня ему будет доступны только входящие звонки, получение SMS и звонки на сервисные номера МТС.
Если по истечении этого периода баланс абонента не превысит значения «0,01» руб., возможность получения указанных услуг прекращается. Непоступление на Лицевой счет абонента в течение 61 дня после истечения указанного выше 61-дневного срока денежных средств в сумме, достаточной для достижения на Лицевом счете положительного остатка, будет означать односторонний отказ абонента от исполнения договора.
Для абонентов, использующих авансовый или кредитный метод расчетов: если в течение периода, равного 60 дням, абонент не осуществляет пользование платными услугами МТС, указанное обстоятельство будет означать односторонний отказ абонента от исполнения договора.</t>
  </si>
  <si>
    <t>МТС вправе приостановить предоставление услуг Абоненту в случае, если Абонент причиняет вред другим Абонентам и/или третьим лицам с использованием услуг МТС, если без предварительного письменного согласования с МТС использует телефонный номер для проведения лотерей, голосований, конкурсов, викторин, рекламы, опросов, массовых рассылок, установки шлюзов для доступа в сети фиксированной связи и Интернет-телефонии или других мероприятий, приводящих к нарушению работоспособности оборудования и устройств связи МТС.</t>
  </si>
  <si>
    <r>
      <t>4</t>
    </r>
    <r>
      <rPr>
        <sz val="26"/>
        <rFont val="Arial"/>
        <family val="2"/>
      </rPr>
      <t xml:space="preserve"> Указана стоимость для исходящих / входящих SMS – сообщений на / от телефонные номера абонентов сотовых сетей связи. В иных случаях, в том числе при отправке / получении SMS – сообщений по коротким (трех-шестизначным) номерам  сети МТС, стоимость таких сообщений устанавливается отдельно.</t>
    </r>
  </si>
  <si>
    <r>
      <t>6</t>
    </r>
    <r>
      <rPr>
        <sz val="26"/>
        <rFont val="Arial"/>
        <family val="2"/>
      </rPr>
      <t xml:space="preserve"> Услуга подразумевает объединение в группу абонентов двух типов: «закрытые» и «привилегированные». «Закрытые» абоненты: имеют федеральные номера из выделенной для ЗГП номерной емкости; имеют возможность совершать исходящие и получать входящие вызовы только в пределах своей закрытой группы, в соответствии с тарифными планами; имеют возможность ограниченного использования услуг в соответствии с перечнем услуг, предоставляемым «Закрытым» абонентам; обслуживаются по тарифным планам, предлагаемым для обслуживания корпоративным абонентам МТС. «Привилегированные абоненты: обслуживаются по действующим тарифным планам МТС; имеют возможность совершать исходящие и получать входящие вызовы, в том числе к/от “Закрытых” абонентов, входящих ту же закрытую группу, в соответствии с действующим тарифным планом.</t>
    </r>
  </si>
  <si>
    <t>низкая стоимость вызовов на телефоны сотрудников фирмы</t>
  </si>
  <si>
    <t>199,00</t>
  </si>
  <si>
    <t>50,00</t>
  </si>
  <si>
    <t>- на телефоны абонентов МТС "домашнего" региона</t>
  </si>
  <si>
    <t>- на телефоны абонентов других операторов сотовой связи "домашнего" региона</t>
  </si>
  <si>
    <t>- на телефоны абонентов МТС "домашнего" региона, оформленные на один контракт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</si>
</sst>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[$€-2]\ ###,000_);[Red]\([$€-2]\ ###,000\)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0"/>
    <numFmt numFmtId="175" formatCode="0.000000000"/>
    <numFmt numFmtId="176" formatCode="0.0000000"/>
    <numFmt numFmtId="177" formatCode="0.0000000000"/>
    <numFmt numFmtId="178" formatCode="0.00000000000"/>
    <numFmt numFmtId="179" formatCode="#,##0.00&quot;р.&quot;"/>
    <numFmt numFmtId="180" formatCode="#,##0.00_р_."/>
    <numFmt numFmtId="181" formatCode="#,##0.00;[Red]#,##0.00"/>
    <numFmt numFmtId="182" formatCode="0.00;[Red]0.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.00_р_._-;\-* #,##0.00_р_._-;_-* &quot;-&quot;_р_._-;_-@_-"/>
    <numFmt numFmtId="192" formatCode="0.E+00"/>
    <numFmt numFmtId="193" formatCode="0.0E+00"/>
    <numFmt numFmtId="194" formatCode="0000"/>
    <numFmt numFmtId="195" formatCode="00000\-0000"/>
    <numFmt numFmtId="196" formatCode="_-* #,##0.0_р_._-;\-* #,##0.0_р_._-;_-* &quot;-&quot;_р_._-;_-@_-"/>
    <numFmt numFmtId="197" formatCode="d/m"/>
    <numFmt numFmtId="198" formatCode="000000"/>
    <numFmt numFmtId="199" formatCode="#,##0.0000"/>
    <numFmt numFmtId="200" formatCode="0.000_ ;\-0.000\ "/>
    <numFmt numFmtId="201" formatCode="0.0000;[Red]0.0000"/>
    <numFmt numFmtId="202" formatCode="_-* #,##0_р_._-;\-* #,##0_р_._-;_-* &quot;-&quot;??_р_._-;_-@_-"/>
    <numFmt numFmtId="203" formatCode="[$$-409]#,##0.00"/>
    <numFmt numFmtId="204" formatCode="[$$-409]#,##0.000"/>
    <numFmt numFmtId="205" formatCode="[$$-409]#,##0.0000"/>
    <numFmt numFmtId="206" formatCode="#,##0.0000000&quot;р.&quot;"/>
    <numFmt numFmtId="207" formatCode="[$$-409]#,##0.0"/>
    <numFmt numFmtId="208" formatCode="[$$-409]#,##0.00000"/>
    <numFmt numFmtId="209" formatCode="mmmm\ d\,\ yyyy"/>
    <numFmt numFmtId="210" formatCode="dd\-mmm\-yy"/>
    <numFmt numFmtId="211" formatCode="#,##0.00_ ;\-#,##0.00\ "/>
  </numFmts>
  <fonts count="59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8"/>
      <name val="Arial"/>
      <family val="2"/>
    </font>
    <font>
      <b/>
      <sz val="36"/>
      <color indexed="10"/>
      <name val="Arial"/>
      <family val="2"/>
    </font>
    <font>
      <b/>
      <sz val="36"/>
      <name val="Arial"/>
      <family val="2"/>
    </font>
    <font>
      <b/>
      <sz val="42"/>
      <name val="Arial"/>
      <family val="2"/>
    </font>
    <font>
      <b/>
      <sz val="4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30"/>
      <name val="Arial"/>
      <family val="2"/>
    </font>
    <font>
      <b/>
      <sz val="55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30"/>
      <color indexed="10"/>
      <name val="Arial"/>
      <family val="2"/>
    </font>
    <font>
      <b/>
      <sz val="30"/>
      <name val="Arial"/>
      <family val="2"/>
    </font>
    <font>
      <b/>
      <sz val="34"/>
      <name val="Arial"/>
      <family val="2"/>
    </font>
    <font>
      <sz val="12"/>
      <name val="Arial"/>
      <family val="2"/>
    </font>
    <font>
      <sz val="30"/>
      <name val="Arial"/>
      <family val="2"/>
    </font>
    <font>
      <b/>
      <vertAlign val="superscript"/>
      <sz val="24"/>
      <name val="Arial"/>
      <family val="2"/>
    </font>
    <font>
      <b/>
      <sz val="24"/>
      <name val="Arial"/>
      <family val="2"/>
    </font>
    <font>
      <sz val="28"/>
      <color indexed="10"/>
      <name val="Arial"/>
      <family val="2"/>
    </font>
    <font>
      <sz val="28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36"/>
      <color indexed="10"/>
      <name val="Arial"/>
      <family val="2"/>
    </font>
    <font>
      <b/>
      <vertAlign val="superscript"/>
      <sz val="3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vertAlign val="superscript"/>
      <sz val="28"/>
      <name val="Arial"/>
      <family val="2"/>
    </font>
    <font>
      <vertAlign val="superscript"/>
      <sz val="28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16"/>
      <name val="Arial Cyr"/>
      <family val="2"/>
    </font>
    <font>
      <vertAlign val="superscript"/>
      <sz val="26"/>
      <name val="Arial"/>
      <family val="2"/>
    </font>
    <font>
      <sz val="20"/>
      <name val="Arial"/>
      <family val="2"/>
    </font>
    <font>
      <b/>
      <sz val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23"/>
      </patternFill>
    </fill>
    <fill>
      <patternFill patternType="solid">
        <fgColor indexed="13"/>
        <bgColor indexed="64"/>
      </patternFill>
    </fill>
    <fill>
      <patternFill patternType="gray0625">
        <bgColor indexed="43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7" fillId="0" borderId="0" xfId="0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49" fontId="33" fillId="0" borderId="10" xfId="0" applyNumberFormat="1" applyFont="1" applyBorder="1" applyAlignment="1" applyProtection="1">
      <alignment horizontal="right" vertical="center" wrapText="1" indent="1"/>
      <protection locked="0"/>
    </xf>
    <xf numFmtId="49" fontId="33" fillId="0" borderId="10" xfId="0" applyNumberFormat="1" applyFont="1" applyBorder="1" applyAlignment="1" applyProtection="1">
      <alignment horizontal="left" vertical="center" wrapText="1" indent="1"/>
      <protection locked="0"/>
    </xf>
    <xf numFmtId="0" fontId="27" fillId="0" borderId="10" xfId="0" applyFont="1" applyBorder="1" applyAlignment="1" applyProtection="1">
      <alignment wrapText="1"/>
      <protection locked="0"/>
    </xf>
    <xf numFmtId="49" fontId="36" fillId="0" borderId="11" xfId="0" applyNumberFormat="1" applyFont="1" applyFill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wrapText="1"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7" fillId="24" borderId="0" xfId="0" applyFont="1" applyFill="1" applyBorder="1" applyAlignment="1" applyProtection="1">
      <alignment wrapText="1"/>
      <protection locked="0"/>
    </xf>
    <xf numFmtId="49" fontId="36" fillId="0" borderId="10" xfId="0" applyNumberFormat="1" applyFont="1" applyFill="1" applyBorder="1" applyAlignment="1" applyProtection="1">
      <alignment vertical="center" wrapText="1"/>
      <protection locked="0"/>
    </xf>
    <xf numFmtId="0" fontId="37" fillId="0" borderId="10" xfId="0" applyFont="1" applyBorder="1" applyAlignment="1" applyProtection="1">
      <alignment wrapText="1"/>
      <protection locked="0"/>
    </xf>
    <xf numFmtId="49" fontId="36" fillId="25" borderId="13" xfId="0" applyNumberFormat="1" applyFont="1" applyFill="1" applyBorder="1" applyAlignment="1" applyProtection="1">
      <alignment vertical="center" wrapText="1"/>
      <protection locked="0"/>
    </xf>
    <xf numFmtId="0" fontId="37" fillId="25" borderId="0" xfId="0" applyFont="1" applyFill="1" applyBorder="1" applyAlignment="1" applyProtection="1">
      <alignment wrapText="1"/>
      <protection locked="0"/>
    </xf>
    <xf numFmtId="0" fontId="37" fillId="0" borderId="11" xfId="0" applyFont="1" applyBorder="1" applyAlignment="1" applyProtection="1">
      <alignment wrapText="1"/>
      <protection locked="0"/>
    </xf>
    <xf numFmtId="2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26" borderId="0" xfId="0" applyFont="1" applyFill="1" applyBorder="1" applyAlignment="1" applyProtection="1">
      <alignment wrapText="1"/>
      <protection locked="0"/>
    </xf>
    <xf numFmtId="0" fontId="43" fillId="0" borderId="0" xfId="0" applyNumberFormat="1" applyFont="1" applyBorder="1" applyAlignment="1" applyProtection="1">
      <alignment wrapText="1"/>
      <protection locked="0"/>
    </xf>
    <xf numFmtId="2" fontId="43" fillId="0" borderId="0" xfId="0" applyNumberFormat="1" applyFont="1" applyBorder="1" applyAlignment="1" applyProtection="1">
      <alignment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15" xfId="0" applyFont="1" applyFill="1" applyBorder="1" applyAlignment="1" applyProtection="1">
      <alignment vertical="center" wrapText="1"/>
      <protection locked="0"/>
    </xf>
    <xf numFmtId="0" fontId="44" fillId="0" borderId="16" xfId="0" applyFont="1" applyFill="1" applyBorder="1" applyAlignment="1" applyProtection="1">
      <alignment vertical="center" wrapText="1"/>
      <protection locked="0"/>
    </xf>
    <xf numFmtId="0" fontId="35" fillId="25" borderId="17" xfId="0" applyFont="1" applyFill="1" applyBorder="1" applyAlignment="1" applyProtection="1">
      <alignment vertical="center" wrapText="1"/>
      <protection locked="0"/>
    </xf>
    <xf numFmtId="49" fontId="28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Fill="1" applyBorder="1" applyAlignment="1" applyProtection="1">
      <alignment vertical="center" wrapText="1"/>
      <protection locked="0"/>
    </xf>
    <xf numFmtId="2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2" xfId="0" applyFont="1" applyFill="1" applyBorder="1" applyAlignment="1" applyProtection="1">
      <alignment vertical="center" wrapText="1"/>
      <protection locked="0"/>
    </xf>
    <xf numFmtId="49" fontId="4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 applyProtection="1">
      <alignment vertical="center" wrapText="1"/>
      <protection locked="0"/>
    </xf>
    <xf numFmtId="49" fontId="4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9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3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37" fillId="25" borderId="31" xfId="0" applyFont="1" applyFill="1" applyBorder="1" applyAlignment="1" applyProtection="1">
      <alignment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37" fillId="0" borderId="12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horizontal="left" vertical="center" wrapText="1" indent="2"/>
      <protection locked="0"/>
    </xf>
    <xf numFmtId="49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50" fillId="0" borderId="0" xfId="0" applyFont="1" applyFill="1" applyBorder="1" applyAlignment="1" applyProtection="1">
      <alignment horizontal="left" vertical="center" wrapText="1" indent="2"/>
      <protection locked="0"/>
    </xf>
    <xf numFmtId="49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44" fillId="0" borderId="35" xfId="0" applyFont="1" applyFill="1" applyBorder="1" applyAlignment="1" applyProtection="1">
      <alignment horizontal="left" vertical="center" wrapText="1" indent="2"/>
      <protection locked="0"/>
    </xf>
    <xf numFmtId="0" fontId="44" fillId="0" borderId="13" xfId="0" applyFont="1" applyFill="1" applyBorder="1" applyAlignment="1" applyProtection="1">
      <alignment horizontal="left" vertical="center" wrapText="1" indent="2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horizontal="right" vertical="center" wrapText="1" indent="1"/>
      <protection locked="0"/>
    </xf>
    <xf numFmtId="49" fontId="27" fillId="0" borderId="0" xfId="0" applyNumberFormat="1" applyFont="1" applyBorder="1" applyAlignment="1" applyProtection="1">
      <alignment horizontal="left" vertical="center" wrapText="1" inden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 indent="2"/>
      <protection locked="0"/>
    </xf>
    <xf numFmtId="49" fontId="4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49" fontId="40" fillId="0" borderId="0" xfId="0" applyNumberFormat="1" applyFont="1" applyBorder="1" applyAlignment="1" applyProtection="1">
      <alignment horizontal="right" vertical="center" wrapText="1" indent="1"/>
      <protection locked="0"/>
    </xf>
    <xf numFmtId="49" fontId="40" fillId="0" borderId="0" xfId="0" applyNumberFormat="1" applyFont="1" applyBorder="1" applyAlignment="1" applyProtection="1">
      <alignment horizontal="left" vertical="center" wrapText="1" inden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49" fontId="33" fillId="0" borderId="0" xfId="0" applyNumberFormat="1" applyFont="1" applyBorder="1" applyAlignment="1" applyProtection="1">
      <alignment horizontal="right" vertical="center" wrapText="1" indent="1"/>
      <protection locked="0"/>
    </xf>
    <xf numFmtId="49" fontId="33" fillId="0" borderId="0" xfId="0" applyNumberFormat="1" applyFont="1" applyBorder="1" applyAlignment="1" applyProtection="1">
      <alignment horizontal="left" vertical="center" wrapText="1" inden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55" fillId="0" borderId="0" xfId="15" applyFont="1" applyAlignment="1" applyProtection="1">
      <alignment vertical="center" wrapText="1"/>
      <protection locked="0"/>
    </xf>
    <xf numFmtId="0" fontId="55" fillId="0" borderId="0" xfId="15" applyFont="1" applyBorder="1" applyAlignment="1" applyProtection="1">
      <alignment vertical="center" wrapText="1"/>
      <protection locked="0"/>
    </xf>
    <xf numFmtId="0" fontId="48" fillId="0" borderId="0" xfId="15" applyFont="1" applyAlignment="1" applyProtection="1">
      <alignment vertical="center"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49" fontId="42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49" fontId="40" fillId="24" borderId="37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37" xfId="0" applyNumberFormat="1" applyFont="1" applyFill="1" applyBorder="1" applyAlignment="1" applyProtection="1">
      <alignment horizontal="center" vertical="center" wrapText="1"/>
      <protection locked="0"/>
    </xf>
    <xf numFmtId="2" fontId="24" fillId="22" borderId="14" xfId="0" applyNumberFormat="1" applyFont="1" applyFill="1" applyBorder="1" applyAlignment="1" applyProtection="1">
      <alignment horizontal="center" vertical="center" wrapText="1"/>
      <protection locked="0"/>
    </xf>
    <xf numFmtId="2" fontId="24" fillId="22" borderId="38" xfId="0" applyNumberFormat="1" applyFont="1" applyFill="1" applyBorder="1" applyAlignment="1" applyProtection="1">
      <alignment horizontal="center" vertical="center" wrapText="1"/>
      <protection locked="0"/>
    </xf>
    <xf numFmtId="0" fontId="45" fillId="22" borderId="22" xfId="0" applyFont="1" applyFill="1" applyBorder="1" applyAlignment="1" applyProtection="1">
      <alignment vertical="center" wrapText="1"/>
      <protection locked="0"/>
    </xf>
    <xf numFmtId="0" fontId="42" fillId="0" borderId="39" xfId="0" applyFont="1" applyFill="1" applyBorder="1" applyAlignment="1" applyProtection="1">
      <alignment vertical="center" wrapText="1"/>
      <protection locked="0"/>
    </xf>
    <xf numFmtId="2" fontId="43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4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14" xfId="0" applyNumberFormat="1" applyFont="1" applyFill="1" applyBorder="1" applyAlignment="1" applyProtection="1">
      <alignment vertical="center" wrapText="1"/>
      <protection locked="0"/>
    </xf>
    <xf numFmtId="49" fontId="40" fillId="24" borderId="14" xfId="0" applyNumberFormat="1" applyFont="1" applyFill="1" applyBorder="1" applyAlignment="1" applyProtection="1">
      <alignment vertical="center" wrapText="1"/>
      <protection locked="0"/>
    </xf>
    <xf numFmtId="49" fontId="4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4" xfId="0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8" fillId="2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22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27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9" xfId="0" applyFont="1" applyFill="1" applyBorder="1" applyAlignment="1" applyProtection="1">
      <alignment horizontal="left" vertical="center" wrapText="1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49" fontId="23" fillId="22" borderId="2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0" xfId="0" applyFont="1" applyFill="1" applyBorder="1" applyAlignment="1" applyProtection="1">
      <alignment horizontal="left" vertical="center" wrapText="1"/>
      <protection locked="0"/>
    </xf>
    <xf numFmtId="0" fontId="37" fillId="0" borderId="40" xfId="0" applyFont="1" applyBorder="1" applyAlignment="1" applyProtection="1">
      <alignment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justify" vertical="center" wrapText="1"/>
      <protection locked="0"/>
    </xf>
    <xf numFmtId="0" fontId="54" fillId="0" borderId="0" xfId="0" applyFont="1" applyBorder="1" applyAlignment="1" applyProtection="1">
      <alignment horizontal="justify" vertical="center" wrapText="1"/>
      <protection locked="0"/>
    </xf>
    <xf numFmtId="0" fontId="56" fillId="22" borderId="0" xfId="0" applyFont="1" applyFill="1" applyBorder="1" applyAlignment="1" applyProtection="1">
      <alignment horizontal="justify" vertical="center" wrapText="1"/>
      <protection locked="0"/>
    </xf>
    <xf numFmtId="0" fontId="42" fillId="0" borderId="22" xfId="0" applyFont="1" applyFill="1" applyBorder="1" applyAlignment="1" applyProtection="1">
      <alignment horizontal="left" vertical="center" wrapText="1"/>
      <protection locked="0"/>
    </xf>
    <xf numFmtId="0" fontId="42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  <protection locked="0"/>
    </xf>
    <xf numFmtId="49" fontId="4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33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46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24" fillId="22" borderId="21" xfId="0" applyNumberFormat="1" applyFont="1" applyFill="1" applyBorder="1" applyAlignment="1" applyProtection="1">
      <alignment horizontal="center" vertical="center" wrapText="1"/>
      <protection locked="0"/>
    </xf>
    <xf numFmtId="2" fontId="24" fillId="22" borderId="3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Font="1" applyFill="1" applyBorder="1" applyAlignment="1" applyProtection="1">
      <alignment horizontal="left" vertical="center" wrapText="1"/>
      <protection locked="0"/>
    </xf>
    <xf numFmtId="0" fontId="35" fillId="25" borderId="31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2" fillId="0" borderId="12" xfId="0" applyFont="1" applyFill="1" applyBorder="1" applyAlignment="1" applyProtection="1">
      <alignment horizontal="left" vertical="center" wrapText="1" indent="2"/>
      <protection locked="0"/>
    </xf>
    <xf numFmtId="0" fontId="42" fillId="0" borderId="48" xfId="0" applyFont="1" applyFill="1" applyBorder="1" applyAlignment="1" applyProtection="1">
      <alignment horizontal="left" vertical="center" wrapText="1" indent="2"/>
      <protection locked="0"/>
    </xf>
    <xf numFmtId="49" fontId="2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9" fillId="25" borderId="31" xfId="0" applyFont="1" applyFill="1" applyBorder="1" applyAlignment="1" applyProtection="1">
      <alignment horizontal="left" vertical="center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Font="1" applyFill="1" applyBorder="1" applyAlignment="1" applyProtection="1">
      <alignment horizontal="left" vertical="center" wrapText="1" indent="2"/>
      <protection locked="0"/>
    </xf>
    <xf numFmtId="49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5" fillId="25" borderId="31" xfId="0" applyFont="1" applyFill="1" applyBorder="1" applyAlignment="1" applyProtection="1">
      <alignment horizontal="left" vertical="center" wrapText="1"/>
      <protection locked="0"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9" fillId="25" borderId="31" xfId="0" applyFont="1" applyFill="1" applyBorder="1" applyAlignment="1" applyProtection="1">
      <alignment horizontal="center" vertical="center" wrapText="1"/>
      <protection locked="0"/>
    </xf>
    <xf numFmtId="0" fontId="28" fillId="25" borderId="31" xfId="0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left" vertical="center" wrapText="1" indent="2"/>
      <protection locked="0"/>
    </xf>
    <xf numFmtId="0" fontId="37" fillId="0" borderId="11" xfId="0" applyFont="1" applyBorder="1" applyAlignment="1" applyProtection="1">
      <alignment horizontal="center" wrapText="1"/>
      <protection locked="0"/>
    </xf>
    <xf numFmtId="0" fontId="35" fillId="25" borderId="17" xfId="0" applyFont="1" applyFill="1" applyBorder="1" applyAlignment="1" applyProtection="1">
      <alignment horizontal="left" vertical="center" wrapText="1"/>
      <protection locked="0"/>
    </xf>
    <xf numFmtId="0" fontId="42" fillId="0" borderId="39" xfId="0" applyFont="1" applyFill="1" applyBorder="1" applyAlignment="1" applyProtection="1">
      <alignment vertical="center" wrapText="1"/>
      <protection locked="0"/>
    </xf>
    <xf numFmtId="0" fontId="42" fillId="0" borderId="49" xfId="0" applyFont="1" applyFill="1" applyBorder="1" applyAlignment="1" applyProtection="1">
      <alignment vertical="center" wrapText="1"/>
      <protection locked="0"/>
    </xf>
    <xf numFmtId="0" fontId="35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13" xfId="0" applyFont="1" applyBorder="1" applyAlignment="1" applyProtection="1">
      <alignment horizontal="center" wrapText="1"/>
      <protection locked="0"/>
    </xf>
    <xf numFmtId="0" fontId="35" fillId="25" borderId="13" xfId="0" applyFont="1" applyFill="1" applyBorder="1" applyAlignment="1" applyProtection="1">
      <alignment horizontal="left" vertical="center" wrapText="1"/>
      <protection locked="0"/>
    </xf>
    <xf numFmtId="49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1" xfId="0" applyFont="1" applyFill="1" applyBorder="1" applyAlignment="1" applyProtection="1">
      <alignment horizontal="left" vertical="center" wrapText="1"/>
      <protection locked="0"/>
    </xf>
    <xf numFmtId="49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50" xfId="0" applyFont="1" applyBorder="1" applyAlignment="1" applyProtection="1">
      <alignment horizontal="left" vertical="center" wrapText="1"/>
      <protection locked="0"/>
    </xf>
    <xf numFmtId="0" fontId="26" fillId="0" borderId="50" xfId="0" applyFont="1" applyBorder="1" applyAlignment="1" applyProtection="1">
      <alignment horizontal="left" vertical="center" wrapText="1"/>
      <protection locked="0"/>
    </xf>
    <xf numFmtId="0" fontId="30" fillId="0" borderId="50" xfId="0" applyFont="1" applyBorder="1" applyAlignment="1" applyProtection="1">
      <alignment horizontal="right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2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25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Fill="1" applyBorder="1" applyAlignment="1" applyProtection="1">
      <alignment horizontal="left" vertical="center" wrapText="1"/>
      <protection locked="0"/>
    </xf>
    <xf numFmtId="0" fontId="42" fillId="0" borderId="21" xfId="0" applyFont="1" applyFill="1" applyBorder="1" applyAlignment="1" applyProtection="1">
      <alignment horizontal="left" vertical="center" wrapText="1" indent="2"/>
      <protection locked="0"/>
    </xf>
    <xf numFmtId="49" fontId="28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33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52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 applyProtection="1">
      <alignment horizontal="left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50" xfId="0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4</xdr:col>
      <xdr:colOff>828675</xdr:colOff>
      <xdr:row>0</xdr:row>
      <xdr:rowOff>2514600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65600" y="523875"/>
          <a:ext cx="465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523875</xdr:rowOff>
    </xdr:from>
    <xdr:to>
      <xdr:col>4</xdr:col>
      <xdr:colOff>828675</xdr:colOff>
      <xdr:row>0</xdr:row>
      <xdr:rowOff>2514600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65600" y="523875"/>
          <a:ext cx="465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4</xdr:col>
      <xdr:colOff>1657350</xdr:colOff>
      <xdr:row>0</xdr:row>
      <xdr:rowOff>2514600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65650" y="523875"/>
          <a:ext cx="465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523875</xdr:rowOff>
    </xdr:from>
    <xdr:to>
      <xdr:col>4</xdr:col>
      <xdr:colOff>1657350</xdr:colOff>
      <xdr:row>0</xdr:row>
      <xdr:rowOff>2514600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65650" y="523875"/>
          <a:ext cx="465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523875</xdr:rowOff>
    </xdr:from>
    <xdr:to>
      <xdr:col>4</xdr:col>
      <xdr:colOff>1171575</xdr:colOff>
      <xdr:row>0</xdr:row>
      <xdr:rowOff>2514600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94200" y="523875"/>
          <a:ext cx="465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523875</xdr:rowOff>
    </xdr:from>
    <xdr:to>
      <xdr:col>4</xdr:col>
      <xdr:colOff>1171575</xdr:colOff>
      <xdr:row>0</xdr:row>
      <xdr:rowOff>2514600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94200" y="523875"/>
          <a:ext cx="465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9"/>
  </sheetPr>
  <dimension ref="A1:G95"/>
  <sheetViews>
    <sheetView view="pageBreakPreview" zoomScale="25" zoomScaleNormal="75" zoomScaleSheetLayoutView="25" workbookViewId="0" topLeftCell="A1">
      <selection activeCell="F2" sqref="F2"/>
    </sheetView>
  </sheetViews>
  <sheetFormatPr defaultColWidth="9.00390625" defaultRowHeight="12.75"/>
  <cols>
    <col min="1" max="1" width="253.875" style="1" customWidth="1"/>
    <col min="2" max="2" width="60.875" style="1" customWidth="1"/>
    <col min="3" max="3" width="61.375" style="55" customWidth="1"/>
    <col min="4" max="4" width="62.125" style="56" customWidth="1"/>
    <col min="5" max="5" width="56.00390625" style="1" customWidth="1"/>
    <col min="6" max="6" width="31.625" style="1" customWidth="1"/>
    <col min="7" max="16384" width="9.125" style="1" customWidth="1"/>
  </cols>
  <sheetData>
    <row r="1" spans="1:5" ht="239.25" customHeight="1" thickBot="1" thickTop="1">
      <c r="A1" s="146" t="s">
        <v>0</v>
      </c>
      <c r="B1" s="146"/>
      <c r="C1" s="146"/>
      <c r="D1" s="147"/>
      <c r="E1" s="147"/>
    </row>
    <row r="2" spans="1:5" ht="249.75" customHeight="1" thickBot="1" thickTop="1">
      <c r="A2" s="102" t="s">
        <v>15</v>
      </c>
      <c r="B2" s="148" t="s">
        <v>112</v>
      </c>
      <c r="C2" s="148"/>
      <c r="D2" s="148"/>
      <c r="E2" s="148"/>
    </row>
    <row r="3" spans="1:5" ht="111.75" customHeight="1" thickTop="1">
      <c r="A3" s="149"/>
      <c r="B3" s="149"/>
      <c r="C3" s="149"/>
      <c r="D3" s="149"/>
      <c r="E3" s="149"/>
    </row>
    <row r="4" spans="1:5" ht="7.5" customHeight="1" thickBot="1">
      <c r="A4" s="2"/>
      <c r="C4" s="3"/>
      <c r="D4" s="4"/>
      <c r="E4" s="5"/>
    </row>
    <row r="5" spans="1:5" s="7" customFormat="1" ht="72" customHeight="1">
      <c r="A5" s="143" t="s">
        <v>93</v>
      </c>
      <c r="B5" s="143"/>
      <c r="C5" s="144" t="s">
        <v>14</v>
      </c>
      <c r="D5" s="144"/>
      <c r="E5" s="6"/>
    </row>
    <row r="6" spans="1:5" s="9" customFormat="1" ht="72" customHeight="1">
      <c r="A6" s="145" t="s">
        <v>63</v>
      </c>
      <c r="B6" s="145"/>
      <c r="C6" s="126" t="s">
        <v>62</v>
      </c>
      <c r="D6" s="126"/>
      <c r="E6" s="8"/>
    </row>
    <row r="7" spans="1:5" s="7" customFormat="1" ht="72" customHeight="1" thickBot="1">
      <c r="A7" s="139" t="s">
        <v>94</v>
      </c>
      <c r="B7" s="139"/>
      <c r="C7" s="128" t="s">
        <v>59</v>
      </c>
      <c r="D7" s="128"/>
      <c r="E7" s="10"/>
    </row>
    <row r="8" spans="1:5" s="7" customFormat="1" ht="11.25" customHeight="1" thickBot="1">
      <c r="A8" s="140"/>
      <c r="B8" s="140"/>
      <c r="C8" s="140"/>
      <c r="D8" s="140"/>
      <c r="E8" s="11"/>
    </row>
    <row r="9" spans="1:5" s="13" customFormat="1" ht="72" customHeight="1" thickBot="1">
      <c r="A9" s="141" t="s">
        <v>64</v>
      </c>
      <c r="B9" s="141"/>
      <c r="C9" s="142" t="s">
        <v>2</v>
      </c>
      <c r="D9" s="142"/>
      <c r="E9" s="12"/>
    </row>
    <row r="10" spans="1:5" s="7" customFormat="1" ht="11.25" customHeight="1" thickBot="1">
      <c r="A10" s="135"/>
      <c r="B10" s="135"/>
      <c r="C10" s="135"/>
      <c r="D10" s="135"/>
      <c r="E10" s="14"/>
    </row>
    <row r="11" spans="1:5" s="13" customFormat="1" ht="72" customHeight="1">
      <c r="A11" s="136" t="s">
        <v>65</v>
      </c>
      <c r="B11" s="120"/>
      <c r="C11" s="78" t="s">
        <v>53</v>
      </c>
      <c r="D11" s="73" t="s">
        <v>95</v>
      </c>
      <c r="E11" s="74" t="s">
        <v>96</v>
      </c>
    </row>
    <row r="12" spans="1:5" s="16" customFormat="1" ht="87.75" customHeight="1">
      <c r="A12" s="106" t="s">
        <v>16</v>
      </c>
      <c r="B12" s="107"/>
      <c r="C12" s="79">
        <f>ROUNDUP(E12*0.8,2)</f>
        <v>0.08</v>
      </c>
      <c r="D12" s="15">
        <f>ROUNDUP(E12*0.85,2)</f>
        <v>0.09</v>
      </c>
      <c r="E12" s="76">
        <v>0.1</v>
      </c>
    </row>
    <row r="13" spans="1:7" s="7" customFormat="1" ht="75.75" customHeight="1">
      <c r="A13" s="106" t="s">
        <v>1</v>
      </c>
      <c r="B13" s="107"/>
      <c r="C13" s="79">
        <f>ROUNDUP(E13*0.8,2)</f>
        <v>0.64</v>
      </c>
      <c r="D13" s="15">
        <f>ROUNDUP(E13*0.85,2)</f>
        <v>0.68</v>
      </c>
      <c r="E13" s="76">
        <v>0.8</v>
      </c>
      <c r="G13" s="17"/>
    </row>
    <row r="14" spans="1:7" s="7" customFormat="1" ht="87.75" customHeight="1">
      <c r="A14" s="106" t="s">
        <v>17</v>
      </c>
      <c r="B14" s="107"/>
      <c r="C14" s="79">
        <f>ROUNDUP(E14*0.8,2)</f>
        <v>1.28</v>
      </c>
      <c r="D14" s="15">
        <f>ROUNDUP(E14*0.85,2)</f>
        <v>1.36</v>
      </c>
      <c r="E14" s="76">
        <v>1.6</v>
      </c>
      <c r="G14" s="17"/>
    </row>
    <row r="15" spans="1:7" s="7" customFormat="1" ht="87.75" customHeight="1">
      <c r="A15" s="106" t="s">
        <v>18</v>
      </c>
      <c r="B15" s="107"/>
      <c r="C15" s="79">
        <f>ROUNDUP(E15*0.8,2)</f>
        <v>1.28</v>
      </c>
      <c r="D15" s="15">
        <f>ROUNDUP(E15*0.85,2)</f>
        <v>1.36</v>
      </c>
      <c r="E15" s="76">
        <v>1.6</v>
      </c>
      <c r="G15" s="17"/>
    </row>
    <row r="16" spans="1:7" s="7" customFormat="1" ht="66" customHeight="1" thickBot="1">
      <c r="A16" s="137" t="s">
        <v>66</v>
      </c>
      <c r="B16" s="138"/>
      <c r="C16" s="80">
        <f>ROUNDUP(E16*0.8,2)</f>
        <v>2.4</v>
      </c>
      <c r="D16" s="80">
        <f>ROUNDUP(E16*0.85,2)</f>
        <v>2.55</v>
      </c>
      <c r="E16" s="77">
        <v>3</v>
      </c>
      <c r="G16" s="18"/>
    </row>
    <row r="17" spans="2:5" s="19" customFormat="1" ht="11.25" customHeight="1" thickBot="1">
      <c r="B17" s="20"/>
      <c r="E17" s="21"/>
    </row>
    <row r="18" spans="1:5" s="13" customFormat="1" ht="72" customHeight="1">
      <c r="A18" s="22" t="s">
        <v>67</v>
      </c>
      <c r="B18" s="109" t="s">
        <v>57</v>
      </c>
      <c r="C18" s="110"/>
      <c r="D18" s="23" t="s">
        <v>68</v>
      </c>
      <c r="E18" s="24" t="s">
        <v>69</v>
      </c>
    </row>
    <row r="19" spans="1:5" s="7" customFormat="1" ht="105" customHeight="1">
      <c r="A19" s="25" t="s">
        <v>97</v>
      </c>
      <c r="B19" s="150">
        <v>0</v>
      </c>
      <c r="C19" s="151"/>
      <c r="D19" s="83">
        <v>30</v>
      </c>
      <c r="E19" s="84">
        <v>15</v>
      </c>
    </row>
    <row r="20" spans="1:5" s="7" customFormat="1" ht="105" customHeight="1">
      <c r="A20" s="81" t="s">
        <v>56</v>
      </c>
      <c r="B20" s="150"/>
      <c r="C20" s="151"/>
      <c r="D20" s="111">
        <v>30</v>
      </c>
      <c r="E20" s="114">
        <v>75</v>
      </c>
    </row>
    <row r="21" spans="1:5" s="7" customFormat="1" ht="73.5" customHeight="1">
      <c r="A21" s="72" t="s">
        <v>117</v>
      </c>
      <c r="B21" s="117">
        <f>C12*0.5</f>
        <v>0.04</v>
      </c>
      <c r="C21" s="118"/>
      <c r="D21" s="112"/>
      <c r="E21" s="115"/>
    </row>
    <row r="22" spans="1:5" s="7" customFormat="1" ht="54" customHeight="1">
      <c r="A22" s="72" t="s">
        <v>115</v>
      </c>
      <c r="B22" s="117">
        <f>C13*0.5</f>
        <v>0.32</v>
      </c>
      <c r="C22" s="118"/>
      <c r="D22" s="112"/>
      <c r="E22" s="115"/>
    </row>
    <row r="23" spans="1:5" s="7" customFormat="1" ht="42" customHeight="1">
      <c r="A23" s="72" t="s">
        <v>116</v>
      </c>
      <c r="B23" s="117">
        <f>C14*0.5</f>
        <v>0.64</v>
      </c>
      <c r="C23" s="118"/>
      <c r="D23" s="113"/>
      <c r="E23" s="116"/>
    </row>
    <row r="24" spans="1:5" s="7" customFormat="1" ht="93" customHeight="1">
      <c r="A24" s="81" t="s">
        <v>55</v>
      </c>
      <c r="B24" s="117">
        <f>C15*0.5</f>
        <v>0.64</v>
      </c>
      <c r="C24" s="118"/>
      <c r="D24" s="26">
        <f>D20</f>
        <v>30</v>
      </c>
      <c r="E24" s="75">
        <f>E20</f>
        <v>75</v>
      </c>
    </row>
    <row r="25" spans="1:5" s="7" customFormat="1" ht="93" customHeight="1">
      <c r="A25" s="27" t="s">
        <v>98</v>
      </c>
      <c r="B25" s="150">
        <v>0</v>
      </c>
      <c r="C25" s="151"/>
      <c r="D25" s="28" t="s">
        <v>2</v>
      </c>
      <c r="E25" s="30" t="s">
        <v>113</v>
      </c>
    </row>
    <row r="26" spans="1:5" s="7" customFormat="1" ht="102" customHeight="1">
      <c r="A26" s="29" t="s">
        <v>54</v>
      </c>
      <c r="B26" s="150">
        <f>C33*0.7</f>
        <v>7</v>
      </c>
      <c r="C26" s="151"/>
      <c r="D26" s="28" t="s">
        <v>59</v>
      </c>
      <c r="E26" s="30" t="s">
        <v>59</v>
      </c>
    </row>
    <row r="27" spans="1:5" s="7" customFormat="1" ht="105" customHeight="1">
      <c r="A27" s="29" t="s">
        <v>99</v>
      </c>
      <c r="B27" s="150">
        <f>C33*0.5</f>
        <v>5</v>
      </c>
      <c r="C27" s="151"/>
      <c r="D27" s="31" t="s">
        <v>61</v>
      </c>
      <c r="E27" s="32" t="s">
        <v>61</v>
      </c>
    </row>
    <row r="28" spans="1:5" s="7" customFormat="1" ht="84" customHeight="1">
      <c r="A28" s="27" t="s">
        <v>100</v>
      </c>
      <c r="B28" s="150">
        <v>1.5</v>
      </c>
      <c r="C28" s="151"/>
      <c r="D28" s="28" t="s">
        <v>61</v>
      </c>
      <c r="E28" s="30" t="s">
        <v>59</v>
      </c>
    </row>
    <row r="29" spans="1:5" s="7" customFormat="1" ht="248.25" customHeight="1" thickBot="1">
      <c r="A29" s="82" t="s">
        <v>32</v>
      </c>
      <c r="B29" s="152">
        <v>10</v>
      </c>
      <c r="C29" s="153"/>
      <c r="D29" s="33" t="s">
        <v>114</v>
      </c>
      <c r="E29" s="34" t="s">
        <v>2</v>
      </c>
    </row>
    <row r="30" spans="1:5" s="38" customFormat="1" ht="11.25" customHeight="1" hidden="1" thickBot="1">
      <c r="A30" s="35"/>
      <c r="B30" s="36"/>
      <c r="C30" s="36"/>
      <c r="D30" s="36"/>
      <c r="E30" s="37"/>
    </row>
    <row r="31" spans="1:5" s="13" customFormat="1" ht="72" customHeight="1">
      <c r="A31" s="120" t="s">
        <v>101</v>
      </c>
      <c r="B31" s="120"/>
      <c r="C31" s="133" t="s">
        <v>70</v>
      </c>
      <c r="D31" s="133"/>
      <c r="E31" s="39"/>
    </row>
    <row r="32" spans="1:5" s="7" customFormat="1" ht="3" customHeight="1">
      <c r="A32" s="134"/>
      <c r="B32" s="134"/>
      <c r="C32" s="126"/>
      <c r="D32" s="126"/>
      <c r="E32" s="40"/>
    </row>
    <row r="33" spans="1:5" s="7" customFormat="1" ht="66" customHeight="1">
      <c r="A33" s="122" t="s">
        <v>71</v>
      </c>
      <c r="B33" s="122"/>
      <c r="C33" s="130">
        <v>10</v>
      </c>
      <c r="D33" s="130"/>
      <c r="E33" s="41"/>
    </row>
    <row r="34" spans="1:5" s="7" customFormat="1" ht="66" customHeight="1">
      <c r="A34" s="122" t="s">
        <v>72</v>
      </c>
      <c r="B34" s="122"/>
      <c r="C34" s="130">
        <v>29</v>
      </c>
      <c r="D34" s="130"/>
      <c r="E34" s="41"/>
    </row>
    <row r="35" spans="1:5" s="7" customFormat="1" ht="66" customHeight="1">
      <c r="A35" s="122" t="s">
        <v>73</v>
      </c>
      <c r="B35" s="122"/>
      <c r="C35" s="130">
        <v>49</v>
      </c>
      <c r="D35" s="130"/>
      <c r="E35" s="41"/>
    </row>
    <row r="36" spans="1:5" s="7" customFormat="1" ht="66" customHeight="1" thickBot="1">
      <c r="A36" s="127" t="s">
        <v>74</v>
      </c>
      <c r="B36" s="127"/>
      <c r="C36" s="131">
        <v>70</v>
      </c>
      <c r="D36" s="131"/>
      <c r="E36" s="42"/>
    </row>
    <row r="37" spans="1:5" s="7" customFormat="1" ht="11.25" customHeight="1" thickBot="1">
      <c r="A37" s="43"/>
      <c r="B37" s="43"/>
      <c r="C37" s="44"/>
      <c r="D37" s="44"/>
      <c r="E37" s="40"/>
    </row>
    <row r="38" spans="1:5" s="13" customFormat="1" ht="72" customHeight="1">
      <c r="A38" s="120" t="s">
        <v>75</v>
      </c>
      <c r="B38" s="120"/>
      <c r="C38" s="132"/>
      <c r="D38" s="132"/>
      <c r="E38" s="39"/>
    </row>
    <row r="39" spans="1:5" s="13" customFormat="1" ht="87" customHeight="1">
      <c r="A39" s="122" t="s">
        <v>76</v>
      </c>
      <c r="B39" s="122"/>
      <c r="C39" s="126" t="s">
        <v>3</v>
      </c>
      <c r="D39" s="126"/>
      <c r="E39" s="41"/>
    </row>
    <row r="40" spans="1:5" s="7" customFormat="1" ht="66" customHeight="1">
      <c r="A40" s="122" t="s">
        <v>77</v>
      </c>
      <c r="B40" s="122"/>
      <c r="C40" s="126" t="s">
        <v>4</v>
      </c>
      <c r="D40" s="126"/>
      <c r="E40" s="41"/>
    </row>
    <row r="41" spans="1:5" s="7" customFormat="1" ht="108" customHeight="1" thickBot="1">
      <c r="A41" s="127" t="s">
        <v>78</v>
      </c>
      <c r="B41" s="127"/>
      <c r="C41" s="128" t="s">
        <v>13</v>
      </c>
      <c r="D41" s="128"/>
      <c r="E41" s="45"/>
    </row>
    <row r="42" spans="1:5" s="7" customFormat="1" ht="11.25" customHeight="1" thickBot="1">
      <c r="A42" s="46"/>
      <c r="B42" s="46"/>
      <c r="C42" s="47"/>
      <c r="D42" s="47"/>
      <c r="E42" s="40"/>
    </row>
    <row r="43" spans="1:5" s="13" customFormat="1" ht="72" customHeight="1">
      <c r="A43" s="129" t="s">
        <v>79</v>
      </c>
      <c r="B43" s="129"/>
      <c r="C43" s="48" t="s">
        <v>80</v>
      </c>
      <c r="D43" s="23" t="s">
        <v>81</v>
      </c>
      <c r="E43" s="39"/>
    </row>
    <row r="44" spans="1:5" s="13" customFormat="1" ht="72" customHeight="1">
      <c r="A44" s="122" t="s">
        <v>82</v>
      </c>
      <c r="B44" s="122"/>
      <c r="C44" s="126" t="s">
        <v>2</v>
      </c>
      <c r="D44" s="126"/>
      <c r="E44" s="41"/>
    </row>
    <row r="45" spans="1:5" s="7" customFormat="1" ht="84" customHeight="1">
      <c r="A45" s="122" t="s">
        <v>83</v>
      </c>
      <c r="B45" s="122"/>
      <c r="C45" s="126" t="s">
        <v>5</v>
      </c>
      <c r="D45" s="126"/>
      <c r="E45" s="41"/>
    </row>
    <row r="46" spans="1:5" s="7" customFormat="1" ht="84" customHeight="1">
      <c r="A46" s="122" t="s">
        <v>84</v>
      </c>
      <c r="B46" s="122"/>
      <c r="C46" s="126" t="s">
        <v>6</v>
      </c>
      <c r="D46" s="126"/>
      <c r="E46" s="41"/>
    </row>
    <row r="47" spans="1:5" s="7" customFormat="1" ht="66" customHeight="1">
      <c r="A47" s="122" t="s">
        <v>85</v>
      </c>
      <c r="B47" s="122"/>
      <c r="C47" s="126" t="s">
        <v>7</v>
      </c>
      <c r="D47" s="126"/>
      <c r="E47" s="41"/>
    </row>
    <row r="48" spans="1:5" s="7" customFormat="1" ht="6" customHeight="1" hidden="1">
      <c r="A48" s="122"/>
      <c r="B48" s="122"/>
      <c r="C48" s="126"/>
      <c r="D48" s="126"/>
      <c r="E48" s="41"/>
    </row>
    <row r="49" spans="1:5" s="7" customFormat="1" ht="66" customHeight="1">
      <c r="A49" s="122" t="s">
        <v>102</v>
      </c>
      <c r="B49" s="122"/>
      <c r="C49" s="126" t="s">
        <v>8</v>
      </c>
      <c r="D49" s="126"/>
      <c r="E49" s="41"/>
    </row>
    <row r="50" spans="1:5" s="7" customFormat="1" ht="66" customHeight="1">
      <c r="A50" s="122" t="s">
        <v>86</v>
      </c>
      <c r="B50" s="122"/>
      <c r="C50" s="49" t="s">
        <v>9</v>
      </c>
      <c r="D50" s="50" t="s">
        <v>10</v>
      </c>
      <c r="E50" s="41"/>
    </row>
    <row r="51" spans="1:5" s="7" customFormat="1" ht="66" customHeight="1" thickBot="1">
      <c r="A51" s="123" t="s">
        <v>87</v>
      </c>
      <c r="B51" s="123"/>
      <c r="C51" s="124" t="s">
        <v>11</v>
      </c>
      <c r="D51" s="124"/>
      <c r="E51" s="40"/>
    </row>
    <row r="52" spans="1:5" s="7" customFormat="1" ht="11.25" customHeight="1" thickBot="1">
      <c r="A52" s="51"/>
      <c r="B52" s="52"/>
      <c r="C52" s="53"/>
      <c r="D52" s="53"/>
      <c r="E52" s="54"/>
    </row>
    <row r="53" spans="1:5" s="13" customFormat="1" ht="72" customHeight="1">
      <c r="A53" s="120" t="s">
        <v>88</v>
      </c>
      <c r="B53" s="120"/>
      <c r="C53" s="125"/>
      <c r="D53" s="125"/>
      <c r="E53" s="39"/>
    </row>
    <row r="54" spans="1:5" s="7" customFormat="1" ht="114.75" customHeight="1" thickBot="1">
      <c r="A54" s="119" t="s">
        <v>105</v>
      </c>
      <c r="B54" s="119"/>
      <c r="C54" s="119"/>
      <c r="D54" s="119"/>
      <c r="E54" s="119"/>
    </row>
    <row r="55" spans="1:5" s="7" customFormat="1" ht="11.25" customHeight="1" thickBot="1">
      <c r="A55" s="1"/>
      <c r="B55" s="1"/>
      <c r="C55" s="55"/>
      <c r="D55" s="56"/>
      <c r="E55" s="40"/>
    </row>
    <row r="56" spans="1:5" s="13" customFormat="1" ht="72" customHeight="1">
      <c r="A56" s="120" t="s">
        <v>89</v>
      </c>
      <c r="B56" s="120"/>
      <c r="C56" s="120"/>
      <c r="D56" s="120"/>
      <c r="E56" s="39"/>
    </row>
    <row r="57" spans="1:5" s="7" customFormat="1" ht="132" customHeight="1" thickBot="1">
      <c r="A57" s="119" t="s">
        <v>106</v>
      </c>
      <c r="B57" s="119"/>
      <c r="C57" s="119"/>
      <c r="D57" s="119"/>
      <c r="E57" s="119"/>
    </row>
    <row r="58" spans="1:5" s="7" customFormat="1" ht="9" customHeight="1">
      <c r="A58" s="46"/>
      <c r="B58" s="46"/>
      <c r="C58" s="47"/>
      <c r="D58" s="47"/>
      <c r="E58" s="40"/>
    </row>
    <row r="59" spans="1:5" s="61" customFormat="1" ht="33.75" customHeight="1">
      <c r="A59" s="57" t="s">
        <v>90</v>
      </c>
      <c r="B59" s="58"/>
      <c r="C59" s="59"/>
      <c r="D59" s="59"/>
      <c r="E59" s="60"/>
    </row>
    <row r="60" spans="1:5" s="61" customFormat="1" ht="33.75" customHeight="1">
      <c r="A60" s="121" t="s">
        <v>12</v>
      </c>
      <c r="B60" s="121"/>
      <c r="C60" s="121"/>
      <c r="D60" s="59"/>
      <c r="E60" s="60"/>
    </row>
    <row r="61" spans="1:4" s="61" customFormat="1" ht="33.75" customHeight="1">
      <c r="A61" s="57" t="s">
        <v>91</v>
      </c>
      <c r="C61" s="62"/>
      <c r="D61" s="63"/>
    </row>
    <row r="62" spans="1:4" ht="15" customHeight="1">
      <c r="A62" s="64"/>
      <c r="C62" s="65"/>
      <c r="D62" s="66"/>
    </row>
    <row r="63" spans="1:5" s="67" customFormat="1" ht="120.75" customHeight="1">
      <c r="A63" s="108" t="s">
        <v>60</v>
      </c>
      <c r="B63" s="108"/>
      <c r="C63" s="108"/>
      <c r="D63" s="108"/>
      <c r="E63" s="108"/>
    </row>
    <row r="64" spans="1:5" s="67" customFormat="1" ht="210.75" customHeight="1">
      <c r="A64" s="104" t="s">
        <v>19</v>
      </c>
      <c r="B64" s="104"/>
      <c r="C64" s="104"/>
      <c r="D64" s="104"/>
      <c r="E64" s="104"/>
    </row>
    <row r="65" spans="1:5" s="67" customFormat="1" ht="149.25" customHeight="1">
      <c r="A65" s="104" t="s">
        <v>107</v>
      </c>
      <c r="B65" s="104"/>
      <c r="C65" s="104"/>
      <c r="D65" s="104"/>
      <c r="E65" s="104"/>
    </row>
    <row r="66" spans="1:5" s="67" customFormat="1" ht="81.75" customHeight="1">
      <c r="A66" s="104" t="s">
        <v>92</v>
      </c>
      <c r="B66" s="104"/>
      <c r="C66" s="104"/>
      <c r="D66" s="104"/>
      <c r="E66" s="104"/>
    </row>
    <row r="67" spans="1:5" s="67" customFormat="1" ht="403.5" customHeight="1">
      <c r="A67" s="104" t="s">
        <v>108</v>
      </c>
      <c r="B67" s="104"/>
      <c r="C67" s="104"/>
      <c r="D67" s="104"/>
      <c r="E67" s="104"/>
    </row>
    <row r="68" spans="1:5" s="67" customFormat="1" ht="170.25" customHeight="1">
      <c r="A68" s="104" t="s">
        <v>109</v>
      </c>
      <c r="B68" s="104"/>
      <c r="C68" s="104"/>
      <c r="D68" s="104"/>
      <c r="E68" s="104"/>
    </row>
    <row r="69" spans="1:5" s="67" customFormat="1" ht="18.75" customHeight="1" hidden="1">
      <c r="A69" s="104"/>
      <c r="B69" s="104"/>
      <c r="C69" s="104"/>
      <c r="D69" s="104"/>
      <c r="E69" s="104"/>
    </row>
    <row r="70" spans="1:5" s="67" customFormat="1" ht="30.75" customHeight="1" hidden="1">
      <c r="A70" s="104"/>
      <c r="B70" s="104"/>
      <c r="C70" s="104"/>
      <c r="D70" s="104"/>
      <c r="E70" s="104"/>
    </row>
    <row r="71" spans="1:6" s="67" customFormat="1" ht="6" customHeight="1">
      <c r="A71" s="104"/>
      <c r="B71" s="104"/>
      <c r="C71" s="104"/>
      <c r="D71" s="104"/>
      <c r="E71" s="104"/>
      <c r="F71" s="68"/>
    </row>
    <row r="72" spans="1:6" s="67" customFormat="1" ht="50.25" customHeight="1">
      <c r="A72" s="103" t="s">
        <v>51</v>
      </c>
      <c r="B72" s="103"/>
      <c r="C72" s="103"/>
      <c r="D72" s="103"/>
      <c r="E72" s="103"/>
      <c r="F72" s="69"/>
    </row>
    <row r="73" spans="1:6" s="67" customFormat="1" ht="116.25" customHeight="1">
      <c r="A73" s="105" t="s">
        <v>52</v>
      </c>
      <c r="B73" s="105"/>
      <c r="C73" s="105"/>
      <c r="D73" s="105"/>
      <c r="E73" s="105"/>
      <c r="F73" s="68"/>
    </row>
    <row r="74" spans="1:6" s="67" customFormat="1" ht="70.5" customHeight="1">
      <c r="A74" s="103" t="s">
        <v>103</v>
      </c>
      <c r="B74" s="103"/>
      <c r="C74" s="103"/>
      <c r="D74" s="103"/>
      <c r="E74" s="103"/>
      <c r="F74" s="70"/>
    </row>
    <row r="75" spans="1:5" ht="89.25" customHeight="1">
      <c r="A75" s="103" t="s">
        <v>110</v>
      </c>
      <c r="B75" s="103"/>
      <c r="C75" s="103"/>
      <c r="D75" s="103"/>
      <c r="E75" s="103"/>
    </row>
    <row r="76" spans="1:5" ht="45.75" customHeight="1">
      <c r="A76" s="103" t="s">
        <v>104</v>
      </c>
      <c r="B76" s="103"/>
      <c r="C76" s="103"/>
      <c r="D76" s="103"/>
      <c r="E76" s="103"/>
    </row>
    <row r="77" spans="1:5" ht="203.25" customHeight="1">
      <c r="A77" s="103" t="s">
        <v>111</v>
      </c>
      <c r="B77" s="103"/>
      <c r="C77" s="103"/>
      <c r="D77" s="103"/>
      <c r="E77" s="103"/>
    </row>
    <row r="78" spans="1:6" s="67" customFormat="1" ht="85.5" customHeight="1">
      <c r="A78" s="105" t="s">
        <v>50</v>
      </c>
      <c r="B78" s="105"/>
      <c r="C78" s="105"/>
      <c r="D78" s="105"/>
      <c r="E78" s="105"/>
      <c r="F78" s="70"/>
    </row>
    <row r="82" ht="25.5">
      <c r="A82" s="71"/>
    </row>
    <row r="95" ht="25.5">
      <c r="A95" s="71"/>
    </row>
  </sheetData>
  <sheetProtection formatCells="0" formatColumns="0" formatRows="0" insertColumns="0" insertRows="0" insertHyperlinks="0" deleteColumns="0" deleteRows="0" sort="0" autoFilter="0" pivotTables="0"/>
  <mergeCells count="92">
    <mergeCell ref="B28:C28"/>
    <mergeCell ref="B25:C25"/>
    <mergeCell ref="B29:C29"/>
    <mergeCell ref="B19:C19"/>
    <mergeCell ref="B26:C26"/>
    <mergeCell ref="B27:C27"/>
    <mergeCell ref="B23:C23"/>
    <mergeCell ref="B20:C20"/>
    <mergeCell ref="B24:C24"/>
    <mergeCell ref="A1:C1"/>
    <mergeCell ref="D1:E1"/>
    <mergeCell ref="B2:E2"/>
    <mergeCell ref="A3:E3"/>
    <mergeCell ref="A5:B5"/>
    <mergeCell ref="C5:D5"/>
    <mergeCell ref="A6:B6"/>
    <mergeCell ref="C6:D6"/>
    <mergeCell ref="A10:D10"/>
    <mergeCell ref="A11:B11"/>
    <mergeCell ref="A16:B16"/>
    <mergeCell ref="A7:B7"/>
    <mergeCell ref="C7:D7"/>
    <mergeCell ref="A8:D8"/>
    <mergeCell ref="A9:B9"/>
    <mergeCell ref="C9:D9"/>
    <mergeCell ref="A15:B15"/>
    <mergeCell ref="A14:B14"/>
    <mergeCell ref="A33:B33"/>
    <mergeCell ref="C33:D33"/>
    <mergeCell ref="A34:B34"/>
    <mergeCell ref="C34:D34"/>
    <mergeCell ref="A31:B31"/>
    <mergeCell ref="C31:D31"/>
    <mergeCell ref="A32:B32"/>
    <mergeCell ref="C32:D32"/>
    <mergeCell ref="C35:D35"/>
    <mergeCell ref="A36:B36"/>
    <mergeCell ref="C36:D36"/>
    <mergeCell ref="A38:B38"/>
    <mergeCell ref="C38:D38"/>
    <mergeCell ref="A35:B35"/>
    <mergeCell ref="A39:B39"/>
    <mergeCell ref="C39:D39"/>
    <mergeCell ref="A40:B40"/>
    <mergeCell ref="C40:D40"/>
    <mergeCell ref="A41:B41"/>
    <mergeCell ref="C41:D41"/>
    <mergeCell ref="A43:B43"/>
    <mergeCell ref="A44:B44"/>
    <mergeCell ref="C44:D44"/>
    <mergeCell ref="A45:B45"/>
    <mergeCell ref="C45:D45"/>
    <mergeCell ref="A46:B46"/>
    <mergeCell ref="C46:D46"/>
    <mergeCell ref="A47:B47"/>
    <mergeCell ref="A48:B48"/>
    <mergeCell ref="C48:D48"/>
    <mergeCell ref="A49:B49"/>
    <mergeCell ref="C49:D49"/>
    <mergeCell ref="C47:D47"/>
    <mergeCell ref="A50:B50"/>
    <mergeCell ref="A51:B51"/>
    <mergeCell ref="C51:D51"/>
    <mergeCell ref="A53:B53"/>
    <mergeCell ref="C53:D53"/>
    <mergeCell ref="A64:E64"/>
    <mergeCell ref="A65:E65"/>
    <mergeCell ref="A66:E66"/>
    <mergeCell ref="A54:E54"/>
    <mergeCell ref="A56:D56"/>
    <mergeCell ref="A57:E57"/>
    <mergeCell ref="A60:C60"/>
    <mergeCell ref="A12:B12"/>
    <mergeCell ref="B18:C18"/>
    <mergeCell ref="A78:E78"/>
    <mergeCell ref="D20:D23"/>
    <mergeCell ref="E20:E23"/>
    <mergeCell ref="B21:C21"/>
    <mergeCell ref="B22:C22"/>
    <mergeCell ref="A75:E75"/>
    <mergeCell ref="A76:E76"/>
    <mergeCell ref="A72:E72"/>
    <mergeCell ref="A77:E77"/>
    <mergeCell ref="A71:E71"/>
    <mergeCell ref="A73:E73"/>
    <mergeCell ref="A13:B13"/>
    <mergeCell ref="A74:E74"/>
    <mergeCell ref="A67:E67"/>
    <mergeCell ref="A68:E68"/>
    <mergeCell ref="A69:E69"/>
    <mergeCell ref="A70:E70"/>
    <mergeCell ref="A63:E63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19" r:id="rId2"/>
  <rowBreaks count="1" manualBreakCount="1">
    <brk id="6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9"/>
  </sheetPr>
  <dimension ref="A1:G90"/>
  <sheetViews>
    <sheetView view="pageBreakPreview" zoomScale="25" zoomScaleNormal="75" zoomScaleSheetLayoutView="25" workbookViewId="0" topLeftCell="A1">
      <selection activeCell="F2" sqref="F2"/>
    </sheetView>
  </sheetViews>
  <sheetFormatPr defaultColWidth="9.00390625" defaultRowHeight="12.75"/>
  <cols>
    <col min="1" max="1" width="255.625" style="1" customWidth="1"/>
    <col min="2" max="2" width="67.125" style="1" customWidth="1"/>
    <col min="3" max="3" width="58.625" style="55" customWidth="1"/>
    <col min="4" max="4" width="51.25390625" style="56" customWidth="1"/>
    <col min="5" max="5" width="45.125" style="1" customWidth="1"/>
    <col min="6" max="6" width="31.625" style="1" customWidth="1"/>
    <col min="7" max="16384" width="9.125" style="1" customWidth="1"/>
  </cols>
  <sheetData>
    <row r="1" spans="1:5" ht="239.25" customHeight="1" thickBot="1" thickTop="1">
      <c r="A1" s="146" t="s">
        <v>20</v>
      </c>
      <c r="B1" s="146"/>
      <c r="C1" s="146"/>
      <c r="D1" s="147"/>
      <c r="E1" s="147"/>
    </row>
    <row r="2" spans="1:5" ht="258.75" customHeight="1" thickBot="1" thickTop="1">
      <c r="A2" s="102" t="s">
        <v>30</v>
      </c>
      <c r="B2" s="148" t="s">
        <v>21</v>
      </c>
      <c r="C2" s="148"/>
      <c r="D2" s="148"/>
      <c r="E2" s="148"/>
    </row>
    <row r="3" spans="1:5" ht="111.75" customHeight="1" thickTop="1">
      <c r="A3" s="149"/>
      <c r="B3" s="149"/>
      <c r="C3" s="149"/>
      <c r="D3" s="149"/>
      <c r="E3" s="149"/>
    </row>
    <row r="4" spans="1:5" ht="7.5" customHeight="1" thickBot="1">
      <c r="A4" s="2"/>
      <c r="C4" s="3"/>
      <c r="D4" s="4"/>
      <c r="E4" s="5"/>
    </row>
    <row r="5" spans="1:5" s="7" customFormat="1" ht="72" customHeight="1">
      <c r="A5" s="143" t="s">
        <v>93</v>
      </c>
      <c r="B5" s="143"/>
      <c r="C5" s="144" t="s">
        <v>14</v>
      </c>
      <c r="D5" s="144"/>
      <c r="E5" s="6"/>
    </row>
    <row r="6" spans="1:5" s="9" customFormat="1" ht="72" customHeight="1">
      <c r="A6" s="145" t="s">
        <v>63</v>
      </c>
      <c r="B6" s="145"/>
      <c r="C6" s="126" t="s">
        <v>62</v>
      </c>
      <c r="D6" s="126"/>
      <c r="E6" s="8"/>
    </row>
    <row r="7" spans="1:5" s="7" customFormat="1" ht="72" customHeight="1" thickBot="1">
      <c r="A7" s="139" t="s">
        <v>94</v>
      </c>
      <c r="B7" s="139"/>
      <c r="C7" s="128" t="s">
        <v>59</v>
      </c>
      <c r="D7" s="128"/>
      <c r="E7" s="10"/>
    </row>
    <row r="8" spans="1:5" s="7" customFormat="1" ht="11.25" customHeight="1" thickBot="1">
      <c r="A8" s="140"/>
      <c r="B8" s="140"/>
      <c r="C8" s="140"/>
      <c r="D8" s="140"/>
      <c r="E8" s="11"/>
    </row>
    <row r="9" spans="1:5" s="13" customFormat="1" ht="72" customHeight="1" thickBot="1">
      <c r="A9" s="141" t="s">
        <v>64</v>
      </c>
      <c r="B9" s="141"/>
      <c r="C9" s="142" t="s">
        <v>2</v>
      </c>
      <c r="D9" s="142"/>
      <c r="E9" s="12"/>
    </row>
    <row r="10" spans="1:5" s="7" customFormat="1" ht="11.25" customHeight="1" thickBot="1">
      <c r="A10" s="140"/>
      <c r="B10" s="140"/>
      <c r="C10" s="135"/>
      <c r="D10" s="135"/>
      <c r="E10" s="14"/>
    </row>
    <row r="11" spans="1:5" s="13" customFormat="1" ht="72" customHeight="1">
      <c r="A11" s="120" t="s">
        <v>65</v>
      </c>
      <c r="B11" s="120"/>
      <c r="C11" s="85" t="s">
        <v>53</v>
      </c>
      <c r="D11" s="86" t="s">
        <v>95</v>
      </c>
      <c r="E11" s="87" t="s">
        <v>96</v>
      </c>
    </row>
    <row r="12" spans="1:5" s="16" customFormat="1" ht="135" customHeight="1">
      <c r="A12" s="154" t="s">
        <v>31</v>
      </c>
      <c r="B12" s="88" t="s">
        <v>22</v>
      </c>
      <c r="C12" s="79">
        <f>ROUNDUP(E12*0.8,2)</f>
        <v>0.96</v>
      </c>
      <c r="D12" s="15">
        <f>ROUNDUP(E12*0.85,2)</f>
        <v>1.02</v>
      </c>
      <c r="E12" s="89" t="s">
        <v>11</v>
      </c>
    </row>
    <row r="13" spans="1:7" s="7" customFormat="1" ht="123" customHeight="1">
      <c r="A13" s="155"/>
      <c r="B13" s="88" t="s">
        <v>23</v>
      </c>
      <c r="C13" s="79">
        <f>ROUNDUP(E13*0.8,2)</f>
        <v>0.64</v>
      </c>
      <c r="D13" s="15">
        <f>ROUNDUP(E13*0.85,2)</f>
        <v>0.68</v>
      </c>
      <c r="E13" s="89" t="s">
        <v>24</v>
      </c>
      <c r="G13" s="17"/>
    </row>
    <row r="14" spans="1:6" s="7" customFormat="1" ht="66" customHeight="1">
      <c r="A14" s="156" t="s">
        <v>66</v>
      </c>
      <c r="B14" s="122"/>
      <c r="C14" s="79">
        <f>ROUNDUP(E14*0.8,2)</f>
        <v>2.4</v>
      </c>
      <c r="D14" s="79">
        <f>ROUNDUP(E14*0.85,2)</f>
        <v>2.55</v>
      </c>
      <c r="E14" s="90" t="s">
        <v>25</v>
      </c>
      <c r="F14" s="18"/>
    </row>
    <row r="15" spans="2:5" s="19" customFormat="1" ht="11.25" customHeight="1" thickBot="1">
      <c r="B15" s="20"/>
      <c r="E15" s="21"/>
    </row>
    <row r="16" spans="1:5" s="13" customFormat="1" ht="72" customHeight="1">
      <c r="A16" s="22" t="s">
        <v>67</v>
      </c>
      <c r="B16" s="91" t="str">
        <f>B12</f>
        <v>до 100 минут в месяц</v>
      </c>
      <c r="C16" s="91" t="str">
        <f>B13</f>
        <v>от 101 минуты в месяц</v>
      </c>
      <c r="D16" s="23" t="s">
        <v>68</v>
      </c>
      <c r="E16" s="24" t="s">
        <v>69</v>
      </c>
    </row>
    <row r="17" spans="1:5" s="7" customFormat="1" ht="105" customHeight="1">
      <c r="A17" s="25" t="s">
        <v>97</v>
      </c>
      <c r="B17" s="150">
        <v>0</v>
      </c>
      <c r="C17" s="151"/>
      <c r="D17" s="83" t="str">
        <f>D18</f>
        <v>30,00</v>
      </c>
      <c r="E17" s="28" t="s">
        <v>61</v>
      </c>
    </row>
    <row r="18" spans="1:5" s="7" customFormat="1" ht="105" customHeight="1">
      <c r="A18" s="81" t="s">
        <v>56</v>
      </c>
      <c r="B18" s="92">
        <f>ROUNDUP(C12*0.5,2)</f>
        <v>0.48</v>
      </c>
      <c r="C18" s="92">
        <f>ROUNDUP(C13*0.5,2)</f>
        <v>0.32</v>
      </c>
      <c r="D18" s="93" t="s">
        <v>59</v>
      </c>
      <c r="E18" s="93" t="s">
        <v>26</v>
      </c>
    </row>
    <row r="19" spans="1:5" s="7" customFormat="1" ht="105" customHeight="1">
      <c r="A19" s="81" t="s">
        <v>55</v>
      </c>
      <c r="B19" s="92">
        <f>ROUNDUP(C12*0.5,2)</f>
        <v>0.48</v>
      </c>
      <c r="C19" s="92">
        <f>ROUNDUP(C13*0.5,2)</f>
        <v>0.32</v>
      </c>
      <c r="D19" s="93" t="s">
        <v>59</v>
      </c>
      <c r="E19" s="26" t="str">
        <f>E18</f>
        <v>75,00</v>
      </c>
    </row>
    <row r="20" spans="1:5" s="7" customFormat="1" ht="93" customHeight="1">
      <c r="A20" s="27" t="s">
        <v>98</v>
      </c>
      <c r="B20" s="150">
        <v>0</v>
      </c>
      <c r="C20" s="151"/>
      <c r="D20" s="28" t="s">
        <v>2</v>
      </c>
      <c r="E20" s="30" t="s">
        <v>113</v>
      </c>
    </row>
    <row r="21" spans="1:5" s="7" customFormat="1" ht="105" customHeight="1">
      <c r="A21" s="29" t="s">
        <v>54</v>
      </c>
      <c r="B21" s="150">
        <f>C28*0.7</f>
        <v>7</v>
      </c>
      <c r="C21" s="151"/>
      <c r="D21" s="28" t="s">
        <v>59</v>
      </c>
      <c r="E21" s="30" t="s">
        <v>59</v>
      </c>
    </row>
    <row r="22" spans="1:5" s="7" customFormat="1" ht="105" customHeight="1">
      <c r="A22" s="29" t="s">
        <v>99</v>
      </c>
      <c r="B22" s="150">
        <f>C28*0.5</f>
        <v>5</v>
      </c>
      <c r="C22" s="151"/>
      <c r="D22" s="31" t="s">
        <v>61</v>
      </c>
      <c r="E22" s="32" t="s">
        <v>61</v>
      </c>
    </row>
    <row r="23" spans="1:5" s="7" customFormat="1" ht="75" customHeight="1">
      <c r="A23" s="27" t="s">
        <v>100</v>
      </c>
      <c r="B23" s="150">
        <v>1.5</v>
      </c>
      <c r="C23" s="151"/>
      <c r="D23" s="28" t="s">
        <v>61</v>
      </c>
      <c r="E23" s="30" t="s">
        <v>59</v>
      </c>
    </row>
    <row r="24" spans="1:5" s="7" customFormat="1" ht="261" customHeight="1" thickBot="1">
      <c r="A24" s="82" t="s">
        <v>32</v>
      </c>
      <c r="B24" s="152">
        <v>10</v>
      </c>
      <c r="C24" s="153"/>
      <c r="D24" s="33" t="s">
        <v>114</v>
      </c>
      <c r="E24" s="34" t="s">
        <v>2</v>
      </c>
    </row>
    <row r="25" spans="1:5" s="38" customFormat="1" ht="11.25" customHeight="1" thickBot="1">
      <c r="A25" s="35"/>
      <c r="B25" s="36"/>
      <c r="C25" s="36"/>
      <c r="D25" s="36"/>
      <c r="E25" s="37"/>
    </row>
    <row r="26" spans="1:5" s="13" customFormat="1" ht="72" customHeight="1">
      <c r="A26" s="120" t="s">
        <v>101</v>
      </c>
      <c r="B26" s="120"/>
      <c r="C26" s="133" t="s">
        <v>70</v>
      </c>
      <c r="D26" s="133"/>
      <c r="E26" s="39"/>
    </row>
    <row r="27" spans="1:5" s="7" customFormat="1" ht="3" customHeight="1">
      <c r="A27" s="134"/>
      <c r="B27" s="134"/>
      <c r="C27" s="126"/>
      <c r="D27" s="126"/>
      <c r="E27" s="40"/>
    </row>
    <row r="28" spans="1:5" s="7" customFormat="1" ht="60" customHeight="1">
      <c r="A28" s="122" t="s">
        <v>71</v>
      </c>
      <c r="B28" s="122"/>
      <c r="C28" s="126" t="s">
        <v>27</v>
      </c>
      <c r="D28" s="126"/>
      <c r="E28" s="41"/>
    </row>
    <row r="29" spans="1:5" s="7" customFormat="1" ht="60" customHeight="1">
      <c r="A29" s="122" t="s">
        <v>72</v>
      </c>
      <c r="B29" s="122"/>
      <c r="C29" s="126" t="s">
        <v>58</v>
      </c>
      <c r="D29" s="126"/>
      <c r="E29" s="41"/>
    </row>
    <row r="30" spans="1:5" s="7" customFormat="1" ht="66" customHeight="1">
      <c r="A30" s="122" t="s">
        <v>73</v>
      </c>
      <c r="B30" s="122"/>
      <c r="C30" s="126" t="s">
        <v>28</v>
      </c>
      <c r="D30" s="126"/>
      <c r="E30" s="41"/>
    </row>
    <row r="31" spans="1:5" s="7" customFormat="1" ht="66" customHeight="1" thickBot="1">
      <c r="A31" s="127" t="s">
        <v>74</v>
      </c>
      <c r="B31" s="127"/>
      <c r="C31" s="128" t="s">
        <v>29</v>
      </c>
      <c r="D31" s="128"/>
      <c r="E31" s="42"/>
    </row>
    <row r="32" spans="1:5" s="7" customFormat="1" ht="11.25" customHeight="1" thickBot="1">
      <c r="A32" s="43"/>
      <c r="B32" s="43"/>
      <c r="C32" s="44"/>
      <c r="D32" s="44"/>
      <c r="E32" s="40"/>
    </row>
    <row r="33" spans="1:5" s="13" customFormat="1" ht="72" customHeight="1">
      <c r="A33" s="120" t="s">
        <v>75</v>
      </c>
      <c r="B33" s="120"/>
      <c r="C33" s="132"/>
      <c r="D33" s="132"/>
      <c r="E33" s="39"/>
    </row>
    <row r="34" spans="1:5" s="13" customFormat="1" ht="87" customHeight="1">
      <c r="A34" s="122" t="s">
        <v>76</v>
      </c>
      <c r="B34" s="122"/>
      <c r="C34" s="126" t="s">
        <v>3</v>
      </c>
      <c r="D34" s="126"/>
      <c r="E34" s="41"/>
    </row>
    <row r="35" spans="1:5" s="7" customFormat="1" ht="66" customHeight="1">
      <c r="A35" s="122" t="s">
        <v>77</v>
      </c>
      <c r="B35" s="122"/>
      <c r="C35" s="126" t="s">
        <v>4</v>
      </c>
      <c r="D35" s="126"/>
      <c r="E35" s="41"/>
    </row>
    <row r="36" spans="1:5" s="7" customFormat="1" ht="108" customHeight="1" thickBot="1">
      <c r="A36" s="127" t="s">
        <v>78</v>
      </c>
      <c r="B36" s="127"/>
      <c r="C36" s="128" t="s">
        <v>13</v>
      </c>
      <c r="D36" s="128"/>
      <c r="E36" s="45"/>
    </row>
    <row r="37" spans="1:5" s="7" customFormat="1" ht="11.25" customHeight="1" thickBot="1">
      <c r="A37" s="46"/>
      <c r="B37" s="46"/>
      <c r="C37" s="47"/>
      <c r="D37" s="47"/>
      <c r="E37" s="40"/>
    </row>
    <row r="38" spans="1:5" s="13" customFormat="1" ht="66" customHeight="1">
      <c r="A38" s="129" t="s">
        <v>79</v>
      </c>
      <c r="B38" s="129"/>
      <c r="C38" s="48" t="s">
        <v>80</v>
      </c>
      <c r="D38" s="23" t="s">
        <v>81</v>
      </c>
      <c r="E38" s="39"/>
    </row>
    <row r="39" spans="1:5" s="13" customFormat="1" ht="72" customHeight="1">
      <c r="A39" s="122" t="s">
        <v>82</v>
      </c>
      <c r="B39" s="122"/>
      <c r="C39" s="126" t="s">
        <v>2</v>
      </c>
      <c r="D39" s="126"/>
      <c r="E39" s="41"/>
    </row>
    <row r="40" spans="1:5" s="7" customFormat="1" ht="84" customHeight="1">
      <c r="A40" s="122" t="s">
        <v>83</v>
      </c>
      <c r="B40" s="122"/>
      <c r="C40" s="126" t="s">
        <v>5</v>
      </c>
      <c r="D40" s="126"/>
      <c r="E40" s="41"/>
    </row>
    <row r="41" spans="1:5" s="7" customFormat="1" ht="87" customHeight="1">
      <c r="A41" s="122" t="s">
        <v>84</v>
      </c>
      <c r="B41" s="122"/>
      <c r="C41" s="126" t="s">
        <v>6</v>
      </c>
      <c r="D41" s="126"/>
      <c r="E41" s="41"/>
    </row>
    <row r="42" spans="1:5" s="7" customFormat="1" ht="66" customHeight="1">
      <c r="A42" s="122" t="s">
        <v>85</v>
      </c>
      <c r="B42" s="122"/>
      <c r="C42" s="126" t="s">
        <v>7</v>
      </c>
      <c r="D42" s="126"/>
      <c r="E42" s="41"/>
    </row>
    <row r="43" spans="1:5" s="7" customFormat="1" ht="6" customHeight="1" hidden="1">
      <c r="A43" s="122"/>
      <c r="B43" s="122"/>
      <c r="C43" s="126"/>
      <c r="D43" s="126"/>
      <c r="E43" s="41"/>
    </row>
    <row r="44" spans="1:5" s="7" customFormat="1" ht="66" customHeight="1">
      <c r="A44" s="122" t="s">
        <v>102</v>
      </c>
      <c r="B44" s="122"/>
      <c r="C44" s="126" t="s">
        <v>8</v>
      </c>
      <c r="D44" s="126"/>
      <c r="E44" s="41"/>
    </row>
    <row r="45" spans="1:5" s="7" customFormat="1" ht="66" customHeight="1">
      <c r="A45" s="122" t="s">
        <v>86</v>
      </c>
      <c r="B45" s="122"/>
      <c r="C45" s="49" t="s">
        <v>9</v>
      </c>
      <c r="D45" s="50" t="s">
        <v>10</v>
      </c>
      <c r="E45" s="41"/>
    </row>
    <row r="46" spans="1:5" s="7" customFormat="1" ht="66" customHeight="1" thickBot="1">
      <c r="A46" s="123" t="s">
        <v>87</v>
      </c>
      <c r="B46" s="123"/>
      <c r="C46" s="124" t="s">
        <v>11</v>
      </c>
      <c r="D46" s="124"/>
      <c r="E46" s="40"/>
    </row>
    <row r="47" spans="1:5" s="7" customFormat="1" ht="11.25" customHeight="1" thickBot="1">
      <c r="A47" s="51"/>
      <c r="B47" s="52"/>
      <c r="C47" s="53"/>
      <c r="D47" s="53"/>
      <c r="E47" s="54"/>
    </row>
    <row r="48" spans="1:5" s="13" customFormat="1" ht="72" customHeight="1">
      <c r="A48" s="120" t="s">
        <v>88</v>
      </c>
      <c r="B48" s="120"/>
      <c r="C48" s="125"/>
      <c r="D48" s="125"/>
      <c r="E48" s="39"/>
    </row>
    <row r="49" spans="1:5" s="7" customFormat="1" ht="120.75" customHeight="1" thickBot="1">
      <c r="A49" s="119" t="s">
        <v>105</v>
      </c>
      <c r="B49" s="119"/>
      <c r="C49" s="119"/>
      <c r="D49" s="119"/>
      <c r="E49" s="119"/>
    </row>
    <row r="50" spans="1:5" s="7" customFormat="1" ht="11.25" customHeight="1" thickBot="1">
      <c r="A50" s="1"/>
      <c r="B50" s="1"/>
      <c r="C50" s="55"/>
      <c r="D50" s="56"/>
      <c r="E50" s="40"/>
    </row>
    <row r="51" spans="1:5" s="13" customFormat="1" ht="72" customHeight="1">
      <c r="A51" s="120" t="s">
        <v>89</v>
      </c>
      <c r="B51" s="120"/>
      <c r="C51" s="120"/>
      <c r="D51" s="120"/>
      <c r="E51" s="39"/>
    </row>
    <row r="52" spans="1:5" s="7" customFormat="1" ht="132" customHeight="1" thickBot="1">
      <c r="A52" s="119" t="s">
        <v>106</v>
      </c>
      <c r="B52" s="119"/>
      <c r="C52" s="119"/>
      <c r="D52" s="119"/>
      <c r="E52" s="119"/>
    </row>
    <row r="53" spans="1:5" s="7" customFormat="1" ht="9" customHeight="1">
      <c r="A53" s="46"/>
      <c r="B53" s="46"/>
      <c r="C53" s="47"/>
      <c r="D53" s="47"/>
      <c r="E53" s="40"/>
    </row>
    <row r="54" spans="1:5" s="61" customFormat="1" ht="33.75" customHeight="1">
      <c r="A54" s="57" t="s">
        <v>90</v>
      </c>
      <c r="B54" s="58"/>
      <c r="C54" s="59"/>
      <c r="D54" s="59"/>
      <c r="E54" s="60"/>
    </row>
    <row r="55" spans="1:5" s="61" customFormat="1" ht="33.75" customHeight="1">
      <c r="A55" s="121" t="s">
        <v>12</v>
      </c>
      <c r="B55" s="121"/>
      <c r="C55" s="121"/>
      <c r="D55" s="59"/>
      <c r="E55" s="60"/>
    </row>
    <row r="56" spans="1:4" s="61" customFormat="1" ht="33.75" customHeight="1">
      <c r="A56" s="57" t="s">
        <v>91</v>
      </c>
      <c r="C56" s="62"/>
      <c r="D56" s="63"/>
    </row>
    <row r="57" spans="1:4" ht="15" customHeight="1">
      <c r="A57" s="64"/>
      <c r="C57" s="65"/>
      <c r="D57" s="66"/>
    </row>
    <row r="58" spans="1:5" s="67" customFormat="1" ht="120.75" customHeight="1">
      <c r="A58" s="104" t="s">
        <v>33</v>
      </c>
      <c r="B58" s="104"/>
      <c r="C58" s="104"/>
      <c r="D58" s="104"/>
      <c r="E58" s="104"/>
    </row>
    <row r="59" spans="1:5" s="67" customFormat="1" ht="210.75" customHeight="1">
      <c r="A59" s="104" t="s">
        <v>34</v>
      </c>
      <c r="B59" s="104"/>
      <c r="C59" s="104"/>
      <c r="D59" s="104"/>
      <c r="E59" s="104"/>
    </row>
    <row r="60" spans="1:5" s="67" customFormat="1" ht="149.25" customHeight="1">
      <c r="A60" s="104" t="s">
        <v>107</v>
      </c>
      <c r="B60" s="104"/>
      <c r="C60" s="104"/>
      <c r="D60" s="104"/>
      <c r="E60" s="104"/>
    </row>
    <row r="61" spans="1:5" s="67" customFormat="1" ht="81.75" customHeight="1">
      <c r="A61" s="104" t="s">
        <v>92</v>
      </c>
      <c r="B61" s="104"/>
      <c r="C61" s="104"/>
      <c r="D61" s="104"/>
      <c r="E61" s="104"/>
    </row>
    <row r="62" spans="1:5" s="67" customFormat="1" ht="409.5" customHeight="1">
      <c r="A62" s="104" t="s">
        <v>108</v>
      </c>
      <c r="B62" s="104"/>
      <c r="C62" s="104"/>
      <c r="D62" s="104"/>
      <c r="E62" s="104"/>
    </row>
    <row r="63" spans="1:5" s="67" customFormat="1" ht="170.25" customHeight="1">
      <c r="A63" s="104" t="s">
        <v>109</v>
      </c>
      <c r="B63" s="104"/>
      <c r="C63" s="104"/>
      <c r="D63" s="104"/>
      <c r="E63" s="104"/>
    </row>
    <row r="64" spans="1:5" s="67" customFormat="1" ht="18.75" customHeight="1" hidden="1">
      <c r="A64" s="104"/>
      <c r="B64" s="104"/>
      <c r="C64" s="104"/>
      <c r="D64" s="104"/>
      <c r="E64" s="104"/>
    </row>
    <row r="65" spans="1:5" s="67" customFormat="1" ht="30.75" customHeight="1" hidden="1">
      <c r="A65" s="104"/>
      <c r="B65" s="104"/>
      <c r="C65" s="104"/>
      <c r="D65" s="104"/>
      <c r="E65" s="104"/>
    </row>
    <row r="66" spans="1:6" s="67" customFormat="1" ht="6" customHeight="1">
      <c r="A66" s="104"/>
      <c r="B66" s="104"/>
      <c r="C66" s="104"/>
      <c r="D66" s="104"/>
      <c r="E66" s="104"/>
      <c r="F66" s="68"/>
    </row>
    <row r="67" spans="1:6" s="67" customFormat="1" ht="50.25" customHeight="1">
      <c r="A67" s="103" t="s">
        <v>51</v>
      </c>
      <c r="B67" s="103"/>
      <c r="C67" s="103"/>
      <c r="D67" s="103"/>
      <c r="E67" s="103"/>
      <c r="F67" s="69"/>
    </row>
    <row r="68" spans="1:6" s="67" customFormat="1" ht="116.25" customHeight="1">
      <c r="A68" s="105" t="s">
        <v>52</v>
      </c>
      <c r="B68" s="105"/>
      <c r="C68" s="105"/>
      <c r="D68" s="105"/>
      <c r="E68" s="105"/>
      <c r="F68" s="68"/>
    </row>
    <row r="69" spans="1:6" s="67" customFormat="1" ht="70.5" customHeight="1">
      <c r="A69" s="103" t="s">
        <v>103</v>
      </c>
      <c r="B69" s="103"/>
      <c r="C69" s="103"/>
      <c r="D69" s="103"/>
      <c r="E69" s="103"/>
      <c r="F69" s="70"/>
    </row>
    <row r="70" spans="1:5" ht="89.25" customHeight="1">
      <c r="A70" s="103" t="s">
        <v>110</v>
      </c>
      <c r="B70" s="103"/>
      <c r="C70" s="103"/>
      <c r="D70" s="103"/>
      <c r="E70" s="103"/>
    </row>
    <row r="71" spans="1:5" ht="45.75" customHeight="1">
      <c r="A71" s="103" t="s">
        <v>104</v>
      </c>
      <c r="B71" s="103"/>
      <c r="C71" s="103"/>
      <c r="D71" s="103"/>
      <c r="E71" s="103"/>
    </row>
    <row r="72" spans="1:5" ht="203.25" customHeight="1">
      <c r="A72" s="103" t="s">
        <v>111</v>
      </c>
      <c r="B72" s="103"/>
      <c r="C72" s="103"/>
      <c r="D72" s="103"/>
      <c r="E72" s="103"/>
    </row>
    <row r="73" spans="1:6" s="67" customFormat="1" ht="82.5" customHeight="1">
      <c r="A73" s="105" t="s">
        <v>50</v>
      </c>
      <c r="B73" s="105"/>
      <c r="C73" s="105"/>
      <c r="D73" s="105"/>
      <c r="E73" s="105"/>
      <c r="F73" s="70"/>
    </row>
    <row r="77" ht="25.5">
      <c r="A77" s="71"/>
    </row>
    <row r="90" ht="25.5">
      <c r="A90" s="71"/>
    </row>
  </sheetData>
  <sheetProtection formatCells="0" formatColumns="0" formatRows="0" insertColumns="0" insertRows="0" insertHyperlinks="0" deleteColumns="0" deleteRows="0" sort="0" autoFilter="0" pivotTables="0"/>
  <mergeCells count="81">
    <mergeCell ref="B23:C23"/>
    <mergeCell ref="B20:C20"/>
    <mergeCell ref="B24:C24"/>
    <mergeCell ref="B17:C17"/>
    <mergeCell ref="B21:C21"/>
    <mergeCell ref="B22:C22"/>
    <mergeCell ref="A1:C1"/>
    <mergeCell ref="D1:E1"/>
    <mergeCell ref="B2:E2"/>
    <mergeCell ref="A3:E3"/>
    <mergeCell ref="A5:B5"/>
    <mergeCell ref="C5:D5"/>
    <mergeCell ref="A6:B6"/>
    <mergeCell ref="C6:D6"/>
    <mergeCell ref="A7:B7"/>
    <mergeCell ref="C7:D7"/>
    <mergeCell ref="A8:D8"/>
    <mergeCell ref="A9:B9"/>
    <mergeCell ref="C9:D9"/>
    <mergeCell ref="A10:D10"/>
    <mergeCell ref="A11:B11"/>
    <mergeCell ref="A12:A13"/>
    <mergeCell ref="A14:B14"/>
    <mergeCell ref="A28:B28"/>
    <mergeCell ref="C28:D28"/>
    <mergeCell ref="A29:B29"/>
    <mergeCell ref="C29:D29"/>
    <mergeCell ref="A26:B26"/>
    <mergeCell ref="C26:D26"/>
    <mergeCell ref="A27:B27"/>
    <mergeCell ref="C27:D27"/>
    <mergeCell ref="C30:D30"/>
    <mergeCell ref="A31:B31"/>
    <mergeCell ref="C31:D31"/>
    <mergeCell ref="A33:B33"/>
    <mergeCell ref="C33:D33"/>
    <mergeCell ref="A30:B30"/>
    <mergeCell ref="A34:B34"/>
    <mergeCell ref="C34:D34"/>
    <mergeCell ref="A35:B35"/>
    <mergeCell ref="C35:D35"/>
    <mergeCell ref="A36:B36"/>
    <mergeCell ref="C36:D36"/>
    <mergeCell ref="A38:B38"/>
    <mergeCell ref="A39:B39"/>
    <mergeCell ref="C39:D39"/>
    <mergeCell ref="A40:B40"/>
    <mergeCell ref="C40:D40"/>
    <mergeCell ref="A41:B41"/>
    <mergeCell ref="C41:D41"/>
    <mergeCell ref="A42:B42"/>
    <mergeCell ref="A43:B43"/>
    <mergeCell ref="C43:D43"/>
    <mergeCell ref="A44:B44"/>
    <mergeCell ref="C44:D44"/>
    <mergeCell ref="C42:D42"/>
    <mergeCell ref="A45:B45"/>
    <mergeCell ref="A46:B46"/>
    <mergeCell ref="C46:D46"/>
    <mergeCell ref="A48:B48"/>
    <mergeCell ref="C48:D48"/>
    <mergeCell ref="A49:E49"/>
    <mergeCell ref="A51:D51"/>
    <mergeCell ref="A52:E52"/>
    <mergeCell ref="A55:C55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8:E68"/>
    <mergeCell ref="A67:E67"/>
    <mergeCell ref="A69:E69"/>
    <mergeCell ref="A73:E73"/>
    <mergeCell ref="A70:E70"/>
    <mergeCell ref="A71:E71"/>
    <mergeCell ref="A72:E72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20" r:id="rId2"/>
  <rowBreaks count="1" manualBreakCount="1">
    <brk id="56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indexed="17"/>
  </sheetPr>
  <dimension ref="A1:G98"/>
  <sheetViews>
    <sheetView tabSelected="1" view="pageBreakPreview" zoomScale="25" zoomScaleNormal="75" zoomScaleSheetLayoutView="25" workbookViewId="0" topLeftCell="A1">
      <selection activeCell="F2" sqref="F2"/>
    </sheetView>
  </sheetViews>
  <sheetFormatPr defaultColWidth="9.00390625" defaultRowHeight="12.75"/>
  <cols>
    <col min="1" max="1" width="255.625" style="1" customWidth="1"/>
    <col min="2" max="2" width="64.875" style="1" customWidth="1"/>
    <col min="3" max="3" width="58.625" style="55" customWidth="1"/>
    <col min="4" max="4" width="57.625" style="56" customWidth="1"/>
    <col min="5" max="5" width="60.00390625" style="1" customWidth="1"/>
    <col min="6" max="6" width="31.625" style="1" customWidth="1"/>
    <col min="7" max="16384" width="9.125" style="1" customWidth="1"/>
  </cols>
  <sheetData>
    <row r="1" spans="1:5" ht="239.25" customHeight="1" thickBot="1" thickTop="1">
      <c r="A1" s="146" t="s">
        <v>20</v>
      </c>
      <c r="B1" s="146"/>
      <c r="C1" s="146"/>
      <c r="D1" s="147"/>
      <c r="E1" s="147"/>
    </row>
    <row r="2" spans="1:5" ht="237.75" customHeight="1" thickBot="1" thickTop="1">
      <c r="A2" s="102" t="s">
        <v>41</v>
      </c>
      <c r="B2" s="165" t="s">
        <v>35</v>
      </c>
      <c r="C2" s="165"/>
      <c r="D2" s="165"/>
      <c r="E2" s="165"/>
    </row>
    <row r="3" spans="1:5" ht="111.75" customHeight="1" thickTop="1">
      <c r="A3" s="149"/>
      <c r="B3" s="149"/>
      <c r="C3" s="149"/>
      <c r="D3" s="149"/>
      <c r="E3" s="149"/>
    </row>
    <row r="4" spans="1:5" ht="7.5" customHeight="1" thickBot="1">
      <c r="A4" s="2"/>
      <c r="C4" s="3"/>
      <c r="D4" s="4"/>
      <c r="E4" s="5"/>
    </row>
    <row r="5" spans="1:5" s="7" customFormat="1" ht="72" customHeight="1" thickBot="1">
      <c r="A5" s="162" t="s">
        <v>36</v>
      </c>
      <c r="B5" s="162"/>
      <c r="C5" s="163" t="s">
        <v>2</v>
      </c>
      <c r="D5" s="163"/>
      <c r="E5" s="6"/>
    </row>
    <row r="6" spans="1:5" s="7" customFormat="1" ht="72" customHeight="1">
      <c r="A6" s="136"/>
      <c r="B6" s="120"/>
      <c r="C6" s="78" t="s">
        <v>53</v>
      </c>
      <c r="D6" s="78" t="s">
        <v>95</v>
      </c>
      <c r="E6" s="94" t="s">
        <v>96</v>
      </c>
    </row>
    <row r="7" spans="1:5" s="7" customFormat="1" ht="72" customHeight="1" thickBot="1">
      <c r="A7" s="95" t="s">
        <v>42</v>
      </c>
      <c r="B7" s="96"/>
      <c r="C7" s="80">
        <f>ROUNDUP(E7*0.8,2)</f>
        <v>360</v>
      </c>
      <c r="D7" s="80">
        <f>ROUNDUP(E7*0.85,2)</f>
        <v>382.5</v>
      </c>
      <c r="E7" s="97" t="s">
        <v>37</v>
      </c>
    </row>
    <row r="8" spans="1:5" s="7" customFormat="1" ht="72" customHeight="1">
      <c r="A8" s="98" t="s">
        <v>43</v>
      </c>
      <c r="B8" s="98"/>
      <c r="C8" s="164" t="s">
        <v>38</v>
      </c>
      <c r="D8" s="164"/>
      <c r="E8" s="99"/>
    </row>
    <row r="9" spans="1:5" s="9" customFormat="1" ht="72" customHeight="1">
      <c r="A9" s="145" t="s">
        <v>63</v>
      </c>
      <c r="B9" s="145"/>
      <c r="C9" s="126" t="s">
        <v>62</v>
      </c>
      <c r="D9" s="126"/>
      <c r="E9" s="8"/>
    </row>
    <row r="10" spans="1:5" s="7" customFormat="1" ht="72" customHeight="1" thickBot="1">
      <c r="A10" s="139" t="s">
        <v>94</v>
      </c>
      <c r="B10" s="139"/>
      <c r="C10" s="128" t="s">
        <v>59</v>
      </c>
      <c r="D10" s="128"/>
      <c r="E10" s="10"/>
    </row>
    <row r="11" spans="1:5" s="7" customFormat="1" ht="11.25" customHeight="1" thickBot="1">
      <c r="A11" s="140"/>
      <c r="B11" s="140"/>
      <c r="C11" s="140"/>
      <c r="D11" s="140"/>
      <c r="E11" s="11"/>
    </row>
    <row r="12" spans="1:5" s="13" customFormat="1" ht="72" customHeight="1" thickBot="1">
      <c r="A12" s="141" t="s">
        <v>64</v>
      </c>
      <c r="B12" s="141"/>
      <c r="C12" s="142" t="s">
        <v>2</v>
      </c>
      <c r="D12" s="142"/>
      <c r="E12" s="12"/>
    </row>
    <row r="13" spans="1:5" s="7" customFormat="1" ht="11.25" customHeight="1" thickBot="1">
      <c r="A13" s="135"/>
      <c r="B13" s="135"/>
      <c r="C13" s="135"/>
      <c r="D13" s="135"/>
      <c r="E13" s="14"/>
    </row>
    <row r="14" spans="1:5" s="13" customFormat="1" ht="60" customHeight="1">
      <c r="A14" s="136" t="s">
        <v>65</v>
      </c>
      <c r="B14" s="120"/>
      <c r="C14" s="78" t="s">
        <v>53</v>
      </c>
      <c r="D14" s="73" t="s">
        <v>95</v>
      </c>
      <c r="E14" s="74" t="s">
        <v>96</v>
      </c>
    </row>
    <row r="15" spans="1:5" s="16" customFormat="1" ht="72.75" customHeight="1">
      <c r="A15" s="106" t="s">
        <v>16</v>
      </c>
      <c r="B15" s="107"/>
      <c r="C15" s="79">
        <f>ROUNDUP(E15*0.8,2)</f>
        <v>1.52</v>
      </c>
      <c r="D15" s="15">
        <f>ROUNDUP(E15*0.85,2)</f>
        <v>1.62</v>
      </c>
      <c r="E15" s="100" t="s">
        <v>39</v>
      </c>
    </row>
    <row r="16" spans="1:7" s="7" customFormat="1" ht="63.75" customHeight="1">
      <c r="A16" s="106" t="s">
        <v>1</v>
      </c>
      <c r="B16" s="107"/>
      <c r="C16" s="79">
        <f>ROUNDUP(E16*0.8,2)</f>
        <v>1.52</v>
      </c>
      <c r="D16" s="15">
        <f>ROUNDUP(E16*0.85,2)</f>
        <v>1.62</v>
      </c>
      <c r="E16" s="100" t="s">
        <v>39</v>
      </c>
      <c r="G16" s="17"/>
    </row>
    <row r="17" spans="1:7" s="7" customFormat="1" ht="72.75" customHeight="1">
      <c r="A17" s="106" t="s">
        <v>17</v>
      </c>
      <c r="B17" s="107"/>
      <c r="C17" s="79">
        <f>ROUNDUP(E17*0.8,2)</f>
        <v>1.52</v>
      </c>
      <c r="D17" s="15">
        <f>ROUNDUP(E17*0.85,2)</f>
        <v>1.62</v>
      </c>
      <c r="E17" s="100" t="s">
        <v>39</v>
      </c>
      <c r="G17" s="17"/>
    </row>
    <row r="18" spans="1:7" s="7" customFormat="1" ht="75.75" customHeight="1">
      <c r="A18" s="106" t="s">
        <v>18</v>
      </c>
      <c r="B18" s="107"/>
      <c r="C18" s="79">
        <f>ROUNDUP(E18*0.8,2)</f>
        <v>1.52</v>
      </c>
      <c r="D18" s="15">
        <f>ROUNDUP(E18*0.85,2)</f>
        <v>1.62</v>
      </c>
      <c r="E18" s="100" t="s">
        <v>39</v>
      </c>
      <c r="G18" s="17"/>
    </row>
    <row r="19" spans="1:7" s="7" customFormat="1" ht="63" customHeight="1" thickBot="1">
      <c r="A19" s="137" t="s">
        <v>66</v>
      </c>
      <c r="B19" s="138"/>
      <c r="C19" s="80">
        <f>ROUNDUP(E19*0.8,2)</f>
        <v>2.4</v>
      </c>
      <c r="D19" s="80">
        <f>ROUNDUP(E19*0.85,2)</f>
        <v>2.55</v>
      </c>
      <c r="E19" s="101">
        <v>3</v>
      </c>
      <c r="G19" s="18"/>
    </row>
    <row r="20" spans="2:5" s="19" customFormat="1" ht="11.25" customHeight="1" thickBot="1">
      <c r="B20" s="20"/>
      <c r="E20" s="21"/>
    </row>
    <row r="21" spans="1:5" s="13" customFormat="1" ht="72" customHeight="1">
      <c r="A21" s="22" t="s">
        <v>67</v>
      </c>
      <c r="B21" s="157" t="s">
        <v>57</v>
      </c>
      <c r="C21" s="158"/>
      <c r="D21" s="23" t="s">
        <v>68</v>
      </c>
      <c r="E21" s="24" t="s">
        <v>69</v>
      </c>
    </row>
    <row r="22" spans="1:5" s="7" customFormat="1" ht="105" customHeight="1">
      <c r="A22" s="25" t="s">
        <v>97</v>
      </c>
      <c r="B22" s="150">
        <v>0</v>
      </c>
      <c r="C22" s="151"/>
      <c r="D22" s="83">
        <v>30</v>
      </c>
      <c r="E22" s="83">
        <v>15</v>
      </c>
    </row>
    <row r="23" spans="1:5" s="7" customFormat="1" ht="96" customHeight="1">
      <c r="A23" s="81" t="s">
        <v>44</v>
      </c>
      <c r="B23" s="150"/>
      <c r="C23" s="151"/>
      <c r="D23" s="111">
        <v>30</v>
      </c>
      <c r="E23" s="159">
        <v>75</v>
      </c>
    </row>
    <row r="24" spans="1:5" s="7" customFormat="1" ht="73.5" customHeight="1">
      <c r="A24" s="72" t="s">
        <v>117</v>
      </c>
      <c r="B24" s="117">
        <f>ROUNDUP(C15*0.5,2)</f>
        <v>0.76</v>
      </c>
      <c r="C24" s="118"/>
      <c r="D24" s="112"/>
      <c r="E24" s="160"/>
    </row>
    <row r="25" spans="1:5" s="7" customFormat="1" ht="51" customHeight="1">
      <c r="A25" s="72" t="s">
        <v>115</v>
      </c>
      <c r="B25" s="117">
        <f>ROUNDUP(C16*0.5,2)</f>
        <v>0.76</v>
      </c>
      <c r="C25" s="118"/>
      <c r="D25" s="112"/>
      <c r="E25" s="160"/>
    </row>
    <row r="26" spans="1:5" s="7" customFormat="1" ht="54" customHeight="1">
      <c r="A26" s="72" t="s">
        <v>116</v>
      </c>
      <c r="B26" s="117">
        <f>ROUNDUP(C17*0.5,2)</f>
        <v>0.76</v>
      </c>
      <c r="C26" s="118"/>
      <c r="D26" s="113"/>
      <c r="E26" s="161"/>
    </row>
    <row r="27" spans="1:5" s="7" customFormat="1" ht="93" customHeight="1">
      <c r="A27" s="81" t="s">
        <v>55</v>
      </c>
      <c r="B27" s="117">
        <f>ROUNDUP(C18*0.5,2)</f>
        <v>0.76</v>
      </c>
      <c r="C27" s="118"/>
      <c r="D27" s="26">
        <f>D23</f>
        <v>30</v>
      </c>
      <c r="E27" s="26">
        <f>E23</f>
        <v>75</v>
      </c>
    </row>
    <row r="28" spans="1:5" s="7" customFormat="1" ht="93" customHeight="1">
      <c r="A28" s="27" t="s">
        <v>98</v>
      </c>
      <c r="B28" s="150">
        <v>0</v>
      </c>
      <c r="C28" s="151"/>
      <c r="D28" s="28" t="s">
        <v>2</v>
      </c>
      <c r="E28" s="30" t="s">
        <v>113</v>
      </c>
    </row>
    <row r="29" spans="1:5" s="7" customFormat="1" ht="99" customHeight="1">
      <c r="A29" s="29" t="s">
        <v>54</v>
      </c>
      <c r="B29" s="150">
        <f>C36*0.7</f>
        <v>7</v>
      </c>
      <c r="C29" s="151"/>
      <c r="D29" s="28" t="s">
        <v>59</v>
      </c>
      <c r="E29" s="30" t="s">
        <v>59</v>
      </c>
    </row>
    <row r="30" spans="1:5" s="7" customFormat="1" ht="105" customHeight="1">
      <c r="A30" s="29" t="s">
        <v>99</v>
      </c>
      <c r="B30" s="150">
        <f>C36*0.5</f>
        <v>5</v>
      </c>
      <c r="C30" s="151"/>
      <c r="D30" s="31" t="s">
        <v>61</v>
      </c>
      <c r="E30" s="32" t="s">
        <v>61</v>
      </c>
    </row>
    <row r="31" spans="1:5" s="7" customFormat="1" ht="72" customHeight="1">
      <c r="A31" s="27" t="s">
        <v>100</v>
      </c>
      <c r="B31" s="150">
        <v>1.5</v>
      </c>
      <c r="C31" s="151"/>
      <c r="D31" s="28" t="s">
        <v>61</v>
      </c>
      <c r="E31" s="30" t="s">
        <v>59</v>
      </c>
    </row>
    <row r="32" spans="1:5" s="7" customFormat="1" ht="243" customHeight="1" thickBot="1">
      <c r="A32" s="82" t="s">
        <v>32</v>
      </c>
      <c r="B32" s="152">
        <v>10</v>
      </c>
      <c r="C32" s="153"/>
      <c r="D32" s="33" t="s">
        <v>114</v>
      </c>
      <c r="E32" s="34" t="s">
        <v>2</v>
      </c>
    </row>
    <row r="33" spans="1:5" s="38" customFormat="1" ht="11.25" customHeight="1" thickBot="1">
      <c r="A33" s="35"/>
      <c r="B33" s="36"/>
      <c r="C33" s="36"/>
      <c r="D33" s="36"/>
      <c r="E33" s="37"/>
    </row>
    <row r="34" spans="1:5" s="13" customFormat="1" ht="63" customHeight="1">
      <c r="A34" s="120" t="s">
        <v>101</v>
      </c>
      <c r="B34" s="120"/>
      <c r="C34" s="133" t="s">
        <v>70</v>
      </c>
      <c r="D34" s="133"/>
      <c r="E34" s="39"/>
    </row>
    <row r="35" spans="1:5" s="7" customFormat="1" ht="3" customHeight="1" hidden="1">
      <c r="A35" s="134"/>
      <c r="B35" s="134"/>
      <c r="C35" s="126"/>
      <c r="D35" s="126"/>
      <c r="E35" s="40"/>
    </row>
    <row r="36" spans="1:5" s="7" customFormat="1" ht="60" customHeight="1">
      <c r="A36" s="122" t="s">
        <v>71</v>
      </c>
      <c r="B36" s="122"/>
      <c r="C36" s="130">
        <v>10</v>
      </c>
      <c r="D36" s="130"/>
      <c r="E36" s="41"/>
    </row>
    <row r="37" spans="1:5" s="7" customFormat="1" ht="66" customHeight="1">
      <c r="A37" s="122" t="s">
        <v>72</v>
      </c>
      <c r="B37" s="122"/>
      <c r="C37" s="130">
        <v>29</v>
      </c>
      <c r="D37" s="130"/>
      <c r="E37" s="41"/>
    </row>
    <row r="38" spans="1:5" s="7" customFormat="1" ht="66" customHeight="1">
      <c r="A38" s="122" t="s">
        <v>73</v>
      </c>
      <c r="B38" s="122"/>
      <c r="C38" s="130">
        <v>49</v>
      </c>
      <c r="D38" s="130"/>
      <c r="E38" s="41"/>
    </row>
    <row r="39" spans="1:5" s="7" customFormat="1" ht="66" customHeight="1" thickBot="1">
      <c r="A39" s="127" t="s">
        <v>74</v>
      </c>
      <c r="B39" s="127"/>
      <c r="C39" s="131">
        <v>70</v>
      </c>
      <c r="D39" s="131"/>
      <c r="E39" s="42"/>
    </row>
    <row r="40" spans="1:5" s="7" customFormat="1" ht="11.25" customHeight="1" thickBot="1">
      <c r="A40" s="43"/>
      <c r="B40" s="43"/>
      <c r="C40" s="44"/>
      <c r="D40" s="44"/>
      <c r="E40" s="40"/>
    </row>
    <row r="41" spans="1:5" s="13" customFormat="1" ht="72" customHeight="1">
      <c r="A41" s="120" t="s">
        <v>75</v>
      </c>
      <c r="B41" s="120"/>
      <c r="C41" s="132"/>
      <c r="D41" s="132"/>
      <c r="E41" s="39"/>
    </row>
    <row r="42" spans="1:5" s="13" customFormat="1" ht="87" customHeight="1">
      <c r="A42" s="122" t="s">
        <v>76</v>
      </c>
      <c r="B42" s="122"/>
      <c r="C42" s="126" t="s">
        <v>3</v>
      </c>
      <c r="D42" s="126"/>
      <c r="E42" s="41"/>
    </row>
    <row r="43" spans="1:5" s="7" customFormat="1" ht="66" customHeight="1">
      <c r="A43" s="122" t="s">
        <v>77</v>
      </c>
      <c r="B43" s="122"/>
      <c r="C43" s="126" t="s">
        <v>4</v>
      </c>
      <c r="D43" s="126"/>
      <c r="E43" s="41"/>
    </row>
    <row r="44" spans="1:5" s="7" customFormat="1" ht="75" customHeight="1" thickBot="1">
      <c r="A44" s="127" t="s">
        <v>78</v>
      </c>
      <c r="B44" s="127"/>
      <c r="C44" s="128" t="s">
        <v>13</v>
      </c>
      <c r="D44" s="128"/>
      <c r="E44" s="45"/>
    </row>
    <row r="45" spans="1:5" s="7" customFormat="1" ht="11.25" customHeight="1" thickBot="1">
      <c r="A45" s="46"/>
      <c r="B45" s="46"/>
      <c r="C45" s="47"/>
      <c r="D45" s="47"/>
      <c r="E45" s="40"/>
    </row>
    <row r="46" spans="1:5" s="13" customFormat="1" ht="72" customHeight="1">
      <c r="A46" s="129" t="s">
        <v>79</v>
      </c>
      <c r="B46" s="129"/>
      <c r="C46" s="48" t="s">
        <v>80</v>
      </c>
      <c r="D46" s="23" t="s">
        <v>81</v>
      </c>
      <c r="E46" s="39"/>
    </row>
    <row r="47" spans="1:5" s="13" customFormat="1" ht="72" customHeight="1">
      <c r="A47" s="122" t="s">
        <v>82</v>
      </c>
      <c r="B47" s="122"/>
      <c r="C47" s="126" t="s">
        <v>2</v>
      </c>
      <c r="D47" s="126"/>
      <c r="E47" s="41"/>
    </row>
    <row r="48" spans="1:5" s="7" customFormat="1" ht="84" customHeight="1">
      <c r="A48" s="122" t="s">
        <v>83</v>
      </c>
      <c r="B48" s="122"/>
      <c r="C48" s="126" t="s">
        <v>40</v>
      </c>
      <c r="D48" s="126"/>
      <c r="E48" s="41"/>
    </row>
    <row r="49" spans="1:5" s="7" customFormat="1" ht="87" customHeight="1">
      <c r="A49" s="122" t="s">
        <v>84</v>
      </c>
      <c r="B49" s="122"/>
      <c r="C49" s="126" t="s">
        <v>6</v>
      </c>
      <c r="D49" s="126"/>
      <c r="E49" s="41"/>
    </row>
    <row r="50" spans="1:5" s="7" customFormat="1" ht="66" customHeight="1">
      <c r="A50" s="122" t="s">
        <v>85</v>
      </c>
      <c r="B50" s="122"/>
      <c r="C50" s="126" t="s">
        <v>7</v>
      </c>
      <c r="D50" s="126"/>
      <c r="E50" s="41"/>
    </row>
    <row r="51" spans="1:5" s="7" customFormat="1" ht="6" customHeight="1" hidden="1">
      <c r="A51" s="122"/>
      <c r="B51" s="122"/>
      <c r="C51" s="126"/>
      <c r="D51" s="126"/>
      <c r="E51" s="41"/>
    </row>
    <row r="52" spans="1:5" s="7" customFormat="1" ht="66" customHeight="1">
      <c r="A52" s="122" t="s">
        <v>102</v>
      </c>
      <c r="B52" s="122"/>
      <c r="C52" s="126" t="s">
        <v>8</v>
      </c>
      <c r="D52" s="126"/>
      <c r="E52" s="41"/>
    </row>
    <row r="53" spans="1:5" s="7" customFormat="1" ht="66" customHeight="1">
      <c r="A53" s="122" t="s">
        <v>45</v>
      </c>
      <c r="B53" s="122"/>
      <c r="C53" s="126" t="s">
        <v>39</v>
      </c>
      <c r="D53" s="126"/>
      <c r="E53" s="41"/>
    </row>
    <row r="54" spans="1:5" s="7" customFormat="1" ht="66" customHeight="1" thickBot="1">
      <c r="A54" s="123" t="s">
        <v>87</v>
      </c>
      <c r="B54" s="123"/>
      <c r="C54" s="124" t="s">
        <v>11</v>
      </c>
      <c r="D54" s="124"/>
      <c r="E54" s="40"/>
    </row>
    <row r="55" spans="1:5" s="7" customFormat="1" ht="11.25" customHeight="1" thickBot="1">
      <c r="A55" s="51"/>
      <c r="B55" s="52"/>
      <c r="C55" s="53"/>
      <c r="D55" s="53"/>
      <c r="E55" s="54"/>
    </row>
    <row r="56" spans="1:5" s="13" customFormat="1" ht="60" customHeight="1">
      <c r="A56" s="120" t="s">
        <v>88</v>
      </c>
      <c r="B56" s="120"/>
      <c r="C56" s="125"/>
      <c r="D56" s="125"/>
      <c r="E56" s="39"/>
    </row>
    <row r="57" spans="1:5" s="7" customFormat="1" ht="105.75" customHeight="1" thickBot="1">
      <c r="A57" s="119" t="s">
        <v>105</v>
      </c>
      <c r="B57" s="119"/>
      <c r="C57" s="119"/>
      <c r="D57" s="119"/>
      <c r="E57" s="119"/>
    </row>
    <row r="58" spans="1:5" s="7" customFormat="1" ht="11.25" customHeight="1" thickBot="1">
      <c r="A58" s="1"/>
      <c r="B58" s="1"/>
      <c r="C58" s="55"/>
      <c r="D58" s="56"/>
      <c r="E58" s="40"/>
    </row>
    <row r="59" spans="1:5" s="13" customFormat="1" ht="63" customHeight="1">
      <c r="A59" s="120" t="s">
        <v>89</v>
      </c>
      <c r="B59" s="120"/>
      <c r="C59" s="120"/>
      <c r="D59" s="120"/>
      <c r="E59" s="39"/>
    </row>
    <row r="60" spans="1:5" s="7" customFormat="1" ht="132" customHeight="1" thickBot="1">
      <c r="A60" s="119" t="s">
        <v>106</v>
      </c>
      <c r="B60" s="119"/>
      <c r="C60" s="119"/>
      <c r="D60" s="119"/>
      <c r="E60" s="119"/>
    </row>
    <row r="61" spans="1:5" s="7" customFormat="1" ht="9" customHeight="1">
      <c r="A61" s="46"/>
      <c r="B61" s="46"/>
      <c r="C61" s="47"/>
      <c r="D61" s="47"/>
      <c r="E61" s="40"/>
    </row>
    <row r="62" spans="1:5" s="61" customFormat="1" ht="33.75" customHeight="1">
      <c r="A62" s="57" t="s">
        <v>90</v>
      </c>
      <c r="B62" s="58"/>
      <c r="C62" s="59"/>
      <c r="D62" s="59"/>
      <c r="E62" s="60"/>
    </row>
    <row r="63" spans="1:5" s="61" customFormat="1" ht="33.75" customHeight="1">
      <c r="A63" s="121" t="s">
        <v>12</v>
      </c>
      <c r="B63" s="121"/>
      <c r="C63" s="121"/>
      <c r="D63" s="59"/>
      <c r="E63" s="60"/>
    </row>
    <row r="64" spans="1:4" s="61" customFormat="1" ht="33.75" customHeight="1">
      <c r="A64" s="57" t="s">
        <v>91</v>
      </c>
      <c r="C64" s="62"/>
      <c r="D64" s="63"/>
    </row>
    <row r="65" spans="1:4" ht="15" customHeight="1">
      <c r="A65" s="64"/>
      <c r="C65" s="65"/>
      <c r="D65" s="66"/>
    </row>
    <row r="66" spans="1:5" s="67" customFormat="1" ht="120.75" customHeight="1">
      <c r="A66" s="108" t="s">
        <v>46</v>
      </c>
      <c r="B66" s="108"/>
      <c r="C66" s="108"/>
      <c r="D66" s="108"/>
      <c r="E66" s="108"/>
    </row>
    <row r="67" spans="1:5" s="67" customFormat="1" ht="210.75" customHeight="1">
      <c r="A67" s="104" t="s">
        <v>47</v>
      </c>
      <c r="B67" s="104"/>
      <c r="C67" s="104"/>
      <c r="D67" s="104"/>
      <c r="E67" s="104"/>
    </row>
    <row r="68" spans="1:5" s="67" customFormat="1" ht="149.25" customHeight="1">
      <c r="A68" s="104" t="s">
        <v>48</v>
      </c>
      <c r="B68" s="104"/>
      <c r="C68" s="104"/>
      <c r="D68" s="104"/>
      <c r="E68" s="104"/>
    </row>
    <row r="69" spans="1:5" s="67" customFormat="1" ht="81.75" customHeight="1">
      <c r="A69" s="104" t="s">
        <v>92</v>
      </c>
      <c r="B69" s="104"/>
      <c r="C69" s="104"/>
      <c r="D69" s="104"/>
      <c r="E69" s="104"/>
    </row>
    <row r="70" spans="1:5" s="67" customFormat="1" ht="409.5" customHeight="1">
      <c r="A70" s="104" t="s">
        <v>108</v>
      </c>
      <c r="B70" s="104"/>
      <c r="C70" s="104"/>
      <c r="D70" s="104"/>
      <c r="E70" s="104"/>
    </row>
    <row r="71" spans="1:5" s="67" customFormat="1" ht="170.25" customHeight="1">
      <c r="A71" s="104" t="s">
        <v>109</v>
      </c>
      <c r="B71" s="104"/>
      <c r="C71" s="104"/>
      <c r="D71" s="104"/>
      <c r="E71" s="104"/>
    </row>
    <row r="72" spans="1:5" s="67" customFormat="1" ht="18.75" customHeight="1" hidden="1">
      <c r="A72" s="104"/>
      <c r="B72" s="104"/>
      <c r="C72" s="104"/>
      <c r="D72" s="104"/>
      <c r="E72" s="104"/>
    </row>
    <row r="73" spans="1:5" s="67" customFormat="1" ht="30.75" customHeight="1" hidden="1">
      <c r="A73" s="104"/>
      <c r="B73" s="104"/>
      <c r="C73" s="104"/>
      <c r="D73" s="104"/>
      <c r="E73" s="104"/>
    </row>
    <row r="74" spans="1:6" s="67" customFormat="1" ht="6" customHeight="1">
      <c r="A74" s="104"/>
      <c r="B74" s="104"/>
      <c r="C74" s="104"/>
      <c r="D74" s="104"/>
      <c r="E74" s="104"/>
      <c r="F74" s="68"/>
    </row>
    <row r="75" spans="1:6" s="67" customFormat="1" ht="309" customHeight="1">
      <c r="A75" s="103" t="s">
        <v>49</v>
      </c>
      <c r="B75" s="103"/>
      <c r="C75" s="103"/>
      <c r="D75" s="103"/>
      <c r="E75" s="103"/>
      <c r="F75" s="69"/>
    </row>
    <row r="76" spans="1:6" s="67" customFormat="1" ht="116.25" customHeight="1">
      <c r="A76" s="105" t="s">
        <v>52</v>
      </c>
      <c r="B76" s="105"/>
      <c r="C76" s="105"/>
      <c r="D76" s="105"/>
      <c r="E76" s="105"/>
      <c r="F76" s="68"/>
    </row>
    <row r="77" spans="1:6" s="67" customFormat="1" ht="70.5" customHeight="1">
      <c r="A77" s="103" t="s">
        <v>103</v>
      </c>
      <c r="B77" s="103"/>
      <c r="C77" s="103"/>
      <c r="D77" s="103"/>
      <c r="E77" s="103"/>
      <c r="F77" s="70"/>
    </row>
    <row r="78" spans="1:5" ht="89.25" customHeight="1">
      <c r="A78" s="103" t="s">
        <v>110</v>
      </c>
      <c r="B78" s="103"/>
      <c r="C78" s="103"/>
      <c r="D78" s="103"/>
      <c r="E78" s="103"/>
    </row>
    <row r="79" spans="1:5" ht="45.75" customHeight="1">
      <c r="A79" s="103" t="s">
        <v>104</v>
      </c>
      <c r="B79" s="103"/>
      <c r="C79" s="103"/>
      <c r="D79" s="103"/>
      <c r="E79" s="103"/>
    </row>
    <row r="80" spans="1:5" ht="203.25" customHeight="1">
      <c r="A80" s="103" t="s">
        <v>111</v>
      </c>
      <c r="B80" s="103"/>
      <c r="C80" s="103"/>
      <c r="D80" s="103"/>
      <c r="E80" s="103"/>
    </row>
    <row r="81" spans="1:6" s="67" customFormat="1" ht="82.5" customHeight="1">
      <c r="A81" s="105" t="s">
        <v>50</v>
      </c>
      <c r="B81" s="105"/>
      <c r="C81" s="105"/>
      <c r="D81" s="105"/>
      <c r="E81" s="105"/>
      <c r="F81" s="70"/>
    </row>
    <row r="85" ht="25.5">
      <c r="A85" s="71"/>
    </row>
    <row r="98" ht="25.5">
      <c r="A98" s="71"/>
    </row>
  </sheetData>
  <sheetProtection formatCells="0" formatColumns="0" formatRows="0" insertColumns="0" insertRows="0" insertHyperlinks="0" deleteColumns="0" deleteRows="0" sort="0" autoFilter="0" pivotTables="0"/>
  <mergeCells count="95">
    <mergeCell ref="B31:C31"/>
    <mergeCell ref="B28:C28"/>
    <mergeCell ref="B32:C32"/>
    <mergeCell ref="B22:C22"/>
    <mergeCell ref="B29:C29"/>
    <mergeCell ref="B30:C30"/>
    <mergeCell ref="B26:C26"/>
    <mergeCell ref="B23:C23"/>
    <mergeCell ref="B27:C27"/>
    <mergeCell ref="A1:C1"/>
    <mergeCell ref="D1:E1"/>
    <mergeCell ref="B2:E2"/>
    <mergeCell ref="A3:E3"/>
    <mergeCell ref="A5:B5"/>
    <mergeCell ref="C5:D5"/>
    <mergeCell ref="A9:B9"/>
    <mergeCell ref="C9:D9"/>
    <mergeCell ref="C8:D8"/>
    <mergeCell ref="A6:B6"/>
    <mergeCell ref="A13:D13"/>
    <mergeCell ref="A14:B14"/>
    <mergeCell ref="A19:B19"/>
    <mergeCell ref="A10:B10"/>
    <mergeCell ref="C10:D10"/>
    <mergeCell ref="A11:D11"/>
    <mergeCell ref="A12:B12"/>
    <mergeCell ref="C12:D12"/>
    <mergeCell ref="A18:B18"/>
    <mergeCell ref="A17:B17"/>
    <mergeCell ref="A36:B36"/>
    <mergeCell ref="C36:D36"/>
    <mergeCell ref="A37:B37"/>
    <mergeCell ref="C37:D37"/>
    <mergeCell ref="A34:B34"/>
    <mergeCell ref="C34:D34"/>
    <mergeCell ref="A35:B35"/>
    <mergeCell ref="C35:D35"/>
    <mergeCell ref="C38:D38"/>
    <mergeCell ref="A39:B39"/>
    <mergeCell ref="C39:D39"/>
    <mergeCell ref="A41:B41"/>
    <mergeCell ref="C41:D41"/>
    <mergeCell ref="A38:B38"/>
    <mergeCell ref="A42:B42"/>
    <mergeCell ref="C42:D42"/>
    <mergeCell ref="A43:B43"/>
    <mergeCell ref="C43:D43"/>
    <mergeCell ref="A44:B44"/>
    <mergeCell ref="C44:D44"/>
    <mergeCell ref="A46:B46"/>
    <mergeCell ref="A47:B47"/>
    <mergeCell ref="C47:D47"/>
    <mergeCell ref="A48:B48"/>
    <mergeCell ref="C48:D48"/>
    <mergeCell ref="A49:B49"/>
    <mergeCell ref="C49:D49"/>
    <mergeCell ref="A50:B50"/>
    <mergeCell ref="A51:B51"/>
    <mergeCell ref="C51:D51"/>
    <mergeCell ref="A52:B52"/>
    <mergeCell ref="C52:D52"/>
    <mergeCell ref="C50:D50"/>
    <mergeCell ref="A53:B53"/>
    <mergeCell ref="A54:B54"/>
    <mergeCell ref="C54:D54"/>
    <mergeCell ref="A56:B56"/>
    <mergeCell ref="C56:D56"/>
    <mergeCell ref="C53:D53"/>
    <mergeCell ref="A67:E67"/>
    <mergeCell ref="A68:E68"/>
    <mergeCell ref="A69:E69"/>
    <mergeCell ref="A57:E57"/>
    <mergeCell ref="A59:D59"/>
    <mergeCell ref="A60:E60"/>
    <mergeCell ref="A63:C63"/>
    <mergeCell ref="A15:B15"/>
    <mergeCell ref="B21:C21"/>
    <mergeCell ref="A81:E81"/>
    <mergeCell ref="D23:D26"/>
    <mergeCell ref="E23:E26"/>
    <mergeCell ref="B24:C24"/>
    <mergeCell ref="B25:C25"/>
    <mergeCell ref="A78:E78"/>
    <mergeCell ref="A79:E79"/>
    <mergeCell ref="A75:E75"/>
    <mergeCell ref="A80:E80"/>
    <mergeCell ref="A74:E74"/>
    <mergeCell ref="A76:E76"/>
    <mergeCell ref="A16:B16"/>
    <mergeCell ref="A77:E77"/>
    <mergeCell ref="A70:E70"/>
    <mergeCell ref="A71:E71"/>
    <mergeCell ref="A72:E72"/>
    <mergeCell ref="A73:E73"/>
    <mergeCell ref="A66:E66"/>
  </mergeCells>
  <printOptions/>
  <pageMargins left="0.3937007874015748" right="0.3937007874015748" top="0.15748031496062992" bottom="0.15748031496062992" header="0.15748031496062992" footer="0.15748031496062992"/>
  <pageSetup fitToHeight="2" horizontalDpi="300" verticalDpi="300" orientation="portrait" paperSize="9" scale="19" r:id="rId2"/>
  <rowBreaks count="1" manualBreakCount="1">
    <brk id="6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Komendantenko</dc:creator>
  <cp:keywords/>
  <dc:description/>
  <cp:lastModifiedBy>Sarakaeva_G</cp:lastModifiedBy>
  <cp:lastPrinted>2009-11-16T14:40:37Z</cp:lastPrinted>
  <dcterms:created xsi:type="dcterms:W3CDTF">2009-10-05T12:42:22Z</dcterms:created>
  <dcterms:modified xsi:type="dcterms:W3CDTF">2009-12-07T11:41:10Z</dcterms:modified>
  <cp:category/>
  <cp:version/>
  <cp:contentType/>
  <cp:contentStatus/>
</cp:coreProperties>
</file>